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65" tabRatio="771" activeTab="0"/>
  </bookViews>
  <sheets>
    <sheet name="Informacje ogólne" sheetId="1" r:id="rId1"/>
    <sheet name="Budynki" sheetId="2" r:id="rId2"/>
    <sheet name="Elektronika" sheetId="3" r:id="rId3"/>
    <sheet name="Środki trwałe" sheetId="4" r:id="rId4"/>
    <sheet name="Pojazdy" sheetId="5" r:id="rId5"/>
    <sheet name="Szkodowość" sheetId="6" r:id="rId6"/>
    <sheet name="Lokalizacje" sheetId="7" r:id="rId7"/>
    <sheet name="OSP" sheetId="8" r:id="rId8"/>
  </sheets>
  <definedNames>
    <definedName name="_xlnm.Print_Area" localSheetId="1">'Budynki'!$A$1:$AC$223</definedName>
    <definedName name="_xlnm.Print_Area" localSheetId="0">'Informacje ogólne'!$A$1:$N$31</definedName>
  </definedNames>
  <calcPr fullCalcOnLoad="1"/>
</workbook>
</file>

<file path=xl/sharedStrings.xml><?xml version="1.0" encoding="utf-8"?>
<sst xmlns="http://schemas.openxmlformats.org/spreadsheetml/2006/main" count="5414" uniqueCount="1626">
  <si>
    <t>Laminator</t>
  </si>
  <si>
    <t>LAPTOP HP COMPAQ</t>
  </si>
  <si>
    <t>Monitoring</t>
  </si>
  <si>
    <t>Videodomofon</t>
  </si>
  <si>
    <t>647-22-25-028</t>
  </si>
  <si>
    <t>15-12-2013</t>
  </si>
  <si>
    <t>14-12-2015</t>
  </si>
  <si>
    <t>18-12-2013</t>
  </si>
  <si>
    <t>17-12-2015</t>
  </si>
  <si>
    <t>21-12-2013</t>
  </si>
  <si>
    <t>20-12-2015</t>
  </si>
  <si>
    <t>01-01-2014</t>
  </si>
  <si>
    <t>31-12-2015</t>
  </si>
  <si>
    <t>10-01-2014</t>
  </si>
  <si>
    <t>09-01-2016</t>
  </si>
  <si>
    <t>12-02-2014</t>
  </si>
  <si>
    <t>11-02-2016</t>
  </si>
  <si>
    <t>28-04-2014</t>
  </si>
  <si>
    <t>27-04-2016</t>
  </si>
  <si>
    <t>10-06-2014</t>
  </si>
  <si>
    <t>13-06-2014</t>
  </si>
  <si>
    <t>12-11-2016</t>
  </si>
  <si>
    <t>08-07-2014</t>
  </si>
  <si>
    <t>18-10-2014</t>
  </si>
  <si>
    <t>centrala telefoniczna SIGMA</t>
  </si>
  <si>
    <t>sprzęt nagłaśniający - komplet</t>
  </si>
  <si>
    <t>sprzęt nagłaśniający - komp. świetl. Osiny</t>
  </si>
  <si>
    <t>plac zabaw, szatnia, stołówka, kuchnia,</t>
  </si>
  <si>
    <t>23. Przedszkole Publiczne w Olzie</t>
  </si>
  <si>
    <t>REGON 000534658, NIP 647-18-13-220</t>
  </si>
  <si>
    <t>Budynek przedszkolny wraz z chodnikiami</t>
  </si>
  <si>
    <t>praca wychowawczo - dydaktyczna i opiekuńcza dla dzieci</t>
  </si>
  <si>
    <t>Przeciwpożarowe: gaśnice proszkowe 4 szt., gaśnica piankowa 1 szt. , hydranty wewnętrzne wnękowe - 2 szt. Przeciwkradzieżowe: sygnalizacja alarmowa -alarm wew. I  zew., troje drzwi wejściowych - ilość zamków 6szt.</t>
  </si>
  <si>
    <t>ul. Szkolna 24</t>
  </si>
  <si>
    <t>betonowe</t>
  </si>
  <si>
    <t>gęstożebrowe</t>
  </si>
  <si>
    <t>dach w konstrukcji drewnianej pokryty blachą</t>
  </si>
  <si>
    <t xml:space="preserve">odległość od najbliższej rzeki </t>
  </si>
  <si>
    <t>brak instalacji gazowej</t>
  </si>
  <si>
    <t>jednopoziomowa</t>
  </si>
  <si>
    <t>LG32LK430124/Telewizor/LCD28-32</t>
  </si>
  <si>
    <t>Samsung LE32D400E1WX124/Telewizor LCD 28-32</t>
  </si>
  <si>
    <t>Drukarka HP 845</t>
  </si>
  <si>
    <t>Komputer ATHION</t>
  </si>
  <si>
    <t xml:space="preserve">Drukarka </t>
  </si>
  <si>
    <t>Komputer AMD</t>
  </si>
  <si>
    <t>Zestaw komputerowy</t>
  </si>
  <si>
    <t>Drukarka BROTHER J 140</t>
  </si>
  <si>
    <t>Komputer ATHLON X 4 640</t>
  </si>
  <si>
    <t>HP urządzenie wielofunkcyjne</t>
  </si>
  <si>
    <t>Kopiarka PANASONIC DP - 8016</t>
  </si>
  <si>
    <t>Radiomagnetofon JVCRC-EZ55BE+MP3</t>
  </si>
  <si>
    <t>Organy elektryczne YAMAHA</t>
  </si>
  <si>
    <t>Laptop Fujitsu -Siemens</t>
  </si>
  <si>
    <t>Laptop TOSHIBA</t>
  </si>
  <si>
    <t>Garaż blaszany - ul Szkolna 24</t>
  </si>
  <si>
    <t>2 kłódki antywłamaniowe oraz zamek</t>
  </si>
  <si>
    <t>plac zabaw, stołówka</t>
  </si>
  <si>
    <t>24. Przedszkole Publiczne w Rogowie</t>
  </si>
  <si>
    <t xml:space="preserve">Przedszkole </t>
  </si>
  <si>
    <t>Wychowanie przedszkolne</t>
  </si>
  <si>
    <t>647-18-57-447</t>
  </si>
  <si>
    <t>6920Z</t>
  </si>
  <si>
    <t>WKB</t>
  </si>
  <si>
    <t>ul. Bogumińska 13, 44-350 Gorzyce</t>
  </si>
  <si>
    <t>obsługa finansowa i merytoryczna placówek oświatowych gminy Gorzyce</t>
  </si>
  <si>
    <t>zestaw komputerowy BIUROWIEC</t>
  </si>
  <si>
    <t>centrala telefoniczna SLICAN</t>
  </si>
  <si>
    <t>notebook ACER EME 520</t>
  </si>
  <si>
    <t>notebook DELL INSPIRON 1545</t>
  </si>
  <si>
    <t>notebook LENOVO B 570</t>
  </si>
  <si>
    <t>aparat fotograficzny CANON</t>
  </si>
  <si>
    <t>projektor z ekranem</t>
  </si>
  <si>
    <t>AUTOSAN TRAMP</t>
  </si>
  <si>
    <t>SWD 4A64</t>
  </si>
  <si>
    <t>4116 cm3</t>
  </si>
  <si>
    <t>8.12.2005</t>
  </si>
  <si>
    <t>41+1+1</t>
  </si>
  <si>
    <t>12500 kg</t>
  </si>
  <si>
    <t>ul. Bogumińska 13, 44-350 Gorzyce (budynek Urzędu Gminy</t>
  </si>
  <si>
    <t>Łączna wartość sprzętu stacjonarnego</t>
  </si>
  <si>
    <t>Łączna wartość sprzętu przenośnego</t>
  </si>
  <si>
    <t>Łączna wartość monitoringu</t>
  </si>
  <si>
    <t xml:space="preserve">ŁĄCZNIA WARTOŚĆ SPRZĘTU ELEKTRONICZNEGO </t>
  </si>
  <si>
    <t>Rogów ul. Szkolna 2a, 44-362</t>
  </si>
  <si>
    <t xml:space="preserve">zabezpieczenia przeciw pożarowe :gaśnice proszkowe 5 szt. hydranty 4 szt., Zabezpieczenia przeciw kradzieżowe: alarm </t>
  </si>
  <si>
    <t>technologia mieszana : uprzemysłowiona i tradycyjna</t>
  </si>
  <si>
    <t>stropodach</t>
  </si>
  <si>
    <t>dach : konstrukcja betonowa,          pokrycie : papa</t>
  </si>
  <si>
    <t xml:space="preserve">Laptop </t>
  </si>
  <si>
    <t>monitoring zewnętrzny i wewnętrzny</t>
  </si>
  <si>
    <t>5 km</t>
  </si>
  <si>
    <t>wychowanie przedszkolne</t>
  </si>
  <si>
    <t>plac zabaw</t>
  </si>
  <si>
    <t>25. Przedszkole Publiczne w Turzy Śląskiej</t>
  </si>
  <si>
    <t>1980-1981</t>
  </si>
  <si>
    <t>ściany - murowane z cegły pełnej</t>
  </si>
  <si>
    <t>DZ-3</t>
  </si>
  <si>
    <t>jednospadowa z warstwy uformowanego żużlu wielkopiecowego grub. 10-50 cm z wierzchnią wyrównawczą cementową, ścianki ogniomuru z cegły pełnej; pokrycie dachu -3 warstwy papy asfaltowej na lepiku</t>
  </si>
  <si>
    <t>800m</t>
  </si>
  <si>
    <t>modernizacja budynku 9685,60 (wymiana okien, dobudowa pomieszczeń, malowanie itp.)</t>
  </si>
  <si>
    <t>piwnica, parter, piętro</t>
  </si>
  <si>
    <t>Odtwarzacz Philips</t>
  </si>
  <si>
    <t>Tv Sony</t>
  </si>
  <si>
    <t xml:space="preserve">tv Samsung </t>
  </si>
  <si>
    <t>Tv LCD</t>
  </si>
  <si>
    <t>Lcd Samsung</t>
  </si>
  <si>
    <t>Drukarka Brother</t>
  </si>
  <si>
    <t>Drukarka HP</t>
  </si>
  <si>
    <t>Niszczarka Opus</t>
  </si>
  <si>
    <t>Kserokopiarka Toshiba e-studio 195</t>
  </si>
  <si>
    <t>Radimagnetofon Hyundai</t>
  </si>
  <si>
    <t>Radimagnetofon Philips</t>
  </si>
  <si>
    <t>Radiomagnetofon JVC</t>
  </si>
  <si>
    <t>zestaw muzyczny (wieża)</t>
  </si>
  <si>
    <t>laptop Fujitsu Siemens</t>
  </si>
  <si>
    <t>laptop 13,3</t>
  </si>
  <si>
    <t>laptop Fujitsu lifebook</t>
  </si>
  <si>
    <t>Oddział przedszkolny w Szkole Podstawowej w Turzy Śląskiej</t>
  </si>
  <si>
    <t>647-223-78-24</t>
  </si>
  <si>
    <t>9101A</t>
  </si>
  <si>
    <t>działalność bibliotek</t>
  </si>
  <si>
    <t>26. Gminna Biblioteka w Gorzycach z siedzibą w Rogowie</t>
  </si>
  <si>
    <t>biblioteka</t>
  </si>
  <si>
    <t>gaśnice, kraty,monitoring</t>
  </si>
  <si>
    <t>ul. Szkolna 3a, Rogów</t>
  </si>
  <si>
    <t>cegła, pustak</t>
  </si>
  <si>
    <t>beton, zbrojenie</t>
  </si>
  <si>
    <t>konstrukcja drewniana, blacha</t>
  </si>
  <si>
    <t>2 km</t>
  </si>
  <si>
    <t xml:space="preserve">2011-wymiana okien, 15 000 zł
2012-malowanie wnętrz, 11 000 zł
2012-szlamowanie kominow, 2 500 zł
2012-wymiana drzwi wewnętrznych, </t>
  </si>
  <si>
    <t>09-06-2016</t>
  </si>
  <si>
    <t>27-05-2014</t>
  </si>
  <si>
    <t>26-05-2016</t>
  </si>
  <si>
    <t>366m2</t>
  </si>
  <si>
    <t>130m2</t>
  </si>
  <si>
    <t>1 024,8 m3</t>
  </si>
  <si>
    <t>drukarka iglowa</t>
  </si>
  <si>
    <t>drukarka HP Laser Jet</t>
  </si>
  <si>
    <t>notebook Asus</t>
  </si>
  <si>
    <t>drukarka HP/J</t>
  </si>
  <si>
    <t>niszczarka do papieru</t>
  </si>
  <si>
    <t>UPS</t>
  </si>
  <si>
    <t>monitor</t>
  </si>
  <si>
    <t>kino domowe</t>
  </si>
  <si>
    <t>laminator</t>
  </si>
  <si>
    <t>urządzenie wielofunkcyjne</t>
  </si>
  <si>
    <t>telefon</t>
  </si>
  <si>
    <t xml:space="preserve">drukarka OKI </t>
  </si>
  <si>
    <t>projektor BENQ</t>
  </si>
  <si>
    <t>pendrive</t>
  </si>
  <si>
    <t>aparat</t>
  </si>
  <si>
    <t>monitoring</t>
  </si>
  <si>
    <t>647-24-89-738</t>
  </si>
  <si>
    <t>pozostała działalność rozrywkowa i rekreacyjna</t>
  </si>
  <si>
    <t>27. Świetlica Profilaktyczno-Wychowawcza w Gorzyczkach</t>
  </si>
  <si>
    <t>Szkoła Podstawowa nr 2 w Gorzycach</t>
  </si>
  <si>
    <t>Darowizna 2010</t>
  </si>
  <si>
    <t>Darowizna 2011</t>
  </si>
  <si>
    <t xml:space="preserve">komputer </t>
  </si>
  <si>
    <t>drukarka laser Jet</t>
  </si>
  <si>
    <t>drukarka HP</t>
  </si>
  <si>
    <t>Darowizna 2008</t>
  </si>
  <si>
    <t>drukarka igłowa</t>
  </si>
  <si>
    <t>piec akumulacyjny</t>
  </si>
  <si>
    <t xml:space="preserve">monitor </t>
  </si>
  <si>
    <t>Router</t>
  </si>
  <si>
    <t>Urządzenie wielofunkcyjne</t>
  </si>
  <si>
    <t>Aparat fotograficzny</t>
  </si>
  <si>
    <t>Radiomagnetofon</t>
  </si>
  <si>
    <t>Turza Śl. 44- 351, ul. Ligonia 2b</t>
  </si>
  <si>
    <t>Alarm, 1 gaśnica proszkowa</t>
  </si>
  <si>
    <t>Olza 44-353, ul. Dworcowa 102/5</t>
  </si>
  <si>
    <t>drzwi antywłamaniowe 1 gaśnica proszkowa</t>
  </si>
  <si>
    <t>Gorzyczki 44-350, ul. Leśna 46</t>
  </si>
  <si>
    <t>Drzwi antywłamaniowe,2 gaśnice proszkowe,kraty,alarm</t>
  </si>
  <si>
    <t>Bud. garaż.</t>
  </si>
  <si>
    <t>Gorzyce, ul. Bogumińska 13</t>
  </si>
  <si>
    <t>Budynek k. Rogów</t>
  </si>
  <si>
    <t>Budynek k. Turza</t>
  </si>
  <si>
    <t>ul. Raciborska 34</t>
  </si>
  <si>
    <t>647-22-23-845</t>
  </si>
  <si>
    <t>22. Przedszkole Publiczne w Czyżowicach</t>
  </si>
  <si>
    <t>Przedszkole Publiczne</t>
  </si>
  <si>
    <t>Edukacja przedszkola</t>
  </si>
  <si>
    <t>WKB
(wartość początkowa 418.318,14 zł plus remonty)</t>
  </si>
  <si>
    <t>Budynek zalicza się do ZLII klasy "D" odporności ogniowej. Na istniejącej sieci wodociągowej są dwa niezależne hydranty zewnętrzne. Na ul. Wodzisławskiej w odległości około 20m od budynku i na ul. Bełsznickiej w odległości około 80m. Wewnątrz budynku znajduje się również instalacja - hydrant ppoż. W większości pomieszczeń znajdują się czujniki dymu podłączone do syreny alarmującej. W budynku znajduje się także instalacja alarmowa przeciw kradzieżowa.</t>
  </si>
  <si>
    <t>Mury zewnętrzne z cegły w systemie porotherm o grubości 44cm na zaprawie ciepłochłonnej. Mury wewnętrzne z cegły porotherm o grubości 25, 11,5 oraz 8cm.</t>
  </si>
  <si>
    <t>Strop gęstożebrowy porotherm o grubości 27cm. Fragmenty stropu wykonane jako płyty żelbetowe.</t>
  </si>
  <si>
    <t>Strop gestożebrowy porotherm, warstwa spadkowa z keramzytobetonu, papa podkładowa termozgrzewalna zbrojona włóknem, papa termozgrzewalna</t>
  </si>
  <si>
    <t>Najblirzsze zbiorniki wodne oraz rzeki występują około 10km od lokalizacji budynku Przedszkola.</t>
  </si>
  <si>
    <t>NIE WYSTĘUJE</t>
  </si>
  <si>
    <r>
      <t>827,20m</t>
    </r>
    <r>
      <rPr>
        <vertAlign val="superscript"/>
        <sz val="10"/>
        <rFont val="Arial"/>
        <family val="2"/>
      </rPr>
      <t>2</t>
    </r>
  </si>
  <si>
    <r>
      <t>450,10m</t>
    </r>
    <r>
      <rPr>
        <vertAlign val="superscript"/>
        <sz val="10"/>
        <rFont val="Arial"/>
        <family val="2"/>
      </rPr>
      <t>2</t>
    </r>
  </si>
  <si>
    <r>
      <t>3.200,00m</t>
    </r>
    <r>
      <rPr>
        <vertAlign val="superscript"/>
        <sz val="10"/>
        <rFont val="Arial"/>
        <family val="2"/>
      </rPr>
      <t>3</t>
    </r>
  </si>
  <si>
    <t>Urządzenie wielofunkcyjne HP</t>
  </si>
  <si>
    <t>Urządzenie wielofunkcyjne Samsung</t>
  </si>
  <si>
    <t>Komputer notebook Dell Inspiron</t>
  </si>
  <si>
    <t>Komputer notebook Fujitsu Siemens</t>
  </si>
  <si>
    <t>Magazyn przeciwpowodziowy</t>
  </si>
  <si>
    <t>Budynek magazyn</t>
  </si>
  <si>
    <t>Osadnik ścieków OSP Gorzyczki</t>
  </si>
  <si>
    <t>Budynek Klub sportowy Czyżowice</t>
  </si>
  <si>
    <t>Budynek Klub sportowy Gorzyce</t>
  </si>
  <si>
    <t>Budynek Klub sportowy Olza</t>
  </si>
  <si>
    <t>Budynek Klub sportowy Rogów</t>
  </si>
  <si>
    <t>Budynek Klub sportowy Turza Śląska</t>
  </si>
  <si>
    <t>WDK Olza</t>
  </si>
  <si>
    <t>Budynek gospodarczy WDK Olza</t>
  </si>
  <si>
    <t>Szatnia sportowa w Bełsznicy</t>
  </si>
  <si>
    <t>Budynek sport.-kult. Osiny</t>
  </si>
  <si>
    <t>Remiza Bełsznica</t>
  </si>
  <si>
    <t>Remiza Bluszczów</t>
  </si>
  <si>
    <t>Remiza Czyżowice</t>
  </si>
  <si>
    <t>Remiza Gorzyczki</t>
  </si>
  <si>
    <t>Remiza Olza</t>
  </si>
  <si>
    <t>Remiza Rogów</t>
  </si>
  <si>
    <t>Remiza Turza Śląska</t>
  </si>
  <si>
    <t>Remiza Uchylsko</t>
  </si>
  <si>
    <t>Budynek recepcji Olza biwakowe</t>
  </si>
  <si>
    <t>Dom Przedpogrzebowy Rogów</t>
  </si>
  <si>
    <t>Domek "1" DW Olza Kolejowa</t>
  </si>
  <si>
    <t>Domek "2" DW Olza Kolejowa</t>
  </si>
  <si>
    <t>Domek "3" DW Olza Kolejowa</t>
  </si>
  <si>
    <t>Domek "4" DW Olza Kolejowa</t>
  </si>
  <si>
    <t>Domek "5" DW Olza Kolejowa</t>
  </si>
  <si>
    <t>Domek "6" DW Olza Kolejowa</t>
  </si>
  <si>
    <t>Domek "7" DW Olza Kolejowa</t>
  </si>
  <si>
    <t>Domek "8" DW Olza Kolejowa</t>
  </si>
  <si>
    <t>Domek "biuro"</t>
  </si>
  <si>
    <t>Budynek "BarbórkaBis"</t>
  </si>
  <si>
    <t>Budynek pomocniczy ratownika</t>
  </si>
  <si>
    <t>Budynek szatnia</t>
  </si>
  <si>
    <t>Budynek warsztat</t>
  </si>
  <si>
    <t>Budynek przy kręgu</t>
  </si>
  <si>
    <t>Budynek sanitariatów</t>
  </si>
  <si>
    <t>Budynek m. Gorzyczki</t>
  </si>
  <si>
    <t>ul. Kopalniana 5</t>
  </si>
  <si>
    <t>ul. Leśna 1</t>
  </si>
  <si>
    <t>ul. Leśna 3</t>
  </si>
  <si>
    <t>ul. Leśna 5</t>
  </si>
  <si>
    <t>ul. Leśna 7</t>
  </si>
  <si>
    <t>ul. Leśna 39</t>
  </si>
  <si>
    <t>ul. Leśna 41</t>
  </si>
  <si>
    <t>ul. Kopalniana 57</t>
  </si>
  <si>
    <t>ul. Kopalniana 59</t>
  </si>
  <si>
    <t>ul. Kopalniana 61</t>
  </si>
  <si>
    <t>ul. Leśna 44</t>
  </si>
  <si>
    <t>ul. Leśna 42</t>
  </si>
  <si>
    <t>ul. Leśna 40</t>
  </si>
  <si>
    <t>Budynek m. Odra</t>
  </si>
  <si>
    <t>Kontener Odra</t>
  </si>
  <si>
    <t>boisko</t>
  </si>
  <si>
    <t>Budynek m. Ekopolis</t>
  </si>
  <si>
    <t>ul. Główna 9</t>
  </si>
  <si>
    <t>ul. Bogumińska 13</t>
  </si>
  <si>
    <t>Budynek m. Gorzyce</t>
  </si>
  <si>
    <t>Ośrodek rekreacyjny Olza nawierzchnia asfaltowa</t>
  </si>
  <si>
    <t>Ośrodek rekreacyjny Olza brodzik mały</t>
  </si>
  <si>
    <t>Ośrodek rekreacyjny Olza brodzik duży</t>
  </si>
  <si>
    <t>Ośrodek rekreacyjny Olza fundament domu turystycznego</t>
  </si>
  <si>
    <t>Ośrodek rekreacyjny Olza mostek betonowy</t>
  </si>
  <si>
    <t>Ośrodek rekreacyjny Olza krąg taneczny</t>
  </si>
  <si>
    <t>Boisko sp. Osiny</t>
  </si>
  <si>
    <t>ul. 7 kwietnia</t>
  </si>
  <si>
    <t>Plac zabaw Kol. Fryderyk</t>
  </si>
  <si>
    <t>Plac zabaw Osiny</t>
  </si>
  <si>
    <t>ul. Raciborska</t>
  </si>
  <si>
    <t>Plac zabaw przy WDK Czyżowice</t>
  </si>
  <si>
    <t>Plac zabaw przy b. gm. Bełsznica</t>
  </si>
  <si>
    <t>Wiata rekreacyjno-widokowa Bluszczów</t>
  </si>
  <si>
    <t>Zadaszenie sceny Park Dąbki</t>
  </si>
  <si>
    <t>Park Olszynka-Bluszczów</t>
  </si>
  <si>
    <t>Park Olsztyka-B-w nawierzchnia</t>
  </si>
  <si>
    <t>Piłkochwyty boisko Osiny</t>
  </si>
  <si>
    <t>Kąpielisto otw. Plaża Pbiw Olza</t>
  </si>
  <si>
    <t>Plac zabaw Gorzyce</t>
  </si>
  <si>
    <t>ul. Kozielska</t>
  </si>
  <si>
    <t>Karuzela Krzyżowa</t>
  </si>
  <si>
    <t>Wiata drew. Woln. Bluszczów boisko</t>
  </si>
  <si>
    <t>Wiata i zad. Sc. Przy OSP G-ki</t>
  </si>
  <si>
    <t>Zagospodarowanie terenu przy OSP Gorzyczki</t>
  </si>
  <si>
    <t>Park wiejski przy OSP Olza</t>
  </si>
  <si>
    <t>Plac zabaw w Turzy Śląskiej</t>
  </si>
  <si>
    <t>Boisko i infr. tow. Turza Śląska</t>
  </si>
  <si>
    <t>Zag. ter. przy pl. zab. bud. sp.</t>
  </si>
  <si>
    <t>Plac przy bud. Turza Śląska</t>
  </si>
  <si>
    <t>Zestaw komputerowy SEKAP</t>
  </si>
  <si>
    <t>Switch SEKAP</t>
  </si>
  <si>
    <t>Serwer SEKAP</t>
  </si>
  <si>
    <t>Skaner SEKAP</t>
  </si>
  <si>
    <t>Skaner kodów kreskowych SEKAP</t>
  </si>
  <si>
    <t>Czytnik kart, karta elekt.</t>
  </si>
  <si>
    <t>Serwer Dell PowerEdge</t>
  </si>
  <si>
    <t>Kserokopiarka Kyocera Mita3035</t>
  </si>
  <si>
    <t>Kopiarka Xerox WC 5230 komplet</t>
  </si>
  <si>
    <t>Urządzenie wielofunkcyjne WC7120 Xerox</t>
  </si>
  <si>
    <t>Garaż - konstrukcja stalowa</t>
  </si>
  <si>
    <t>Namiot handlowy</t>
  </si>
  <si>
    <t>Hala namiotowa 10m*20m</t>
  </si>
  <si>
    <t>Wiata przystankowa Gorzyczki</t>
  </si>
  <si>
    <t>Wiata przystankowa Cz-ce Wodzi</t>
  </si>
  <si>
    <t>niszczarka</t>
  </si>
  <si>
    <t>urządzenie wielofunkcyjne fax</t>
  </si>
  <si>
    <t>aparat cyfrowy Nikon</t>
  </si>
  <si>
    <t>telefon komórkowy Nokia 2630</t>
  </si>
  <si>
    <t>telefon komórkowy Nokia 2700</t>
  </si>
  <si>
    <t>telefon komórkowy</t>
  </si>
  <si>
    <t>telefon Panasonic</t>
  </si>
  <si>
    <t>telefon komórkowy Nokia 2700 Black</t>
  </si>
  <si>
    <t>telefon komórkowy Nokia X2</t>
  </si>
  <si>
    <t>niszczarka Opus VS717</t>
  </si>
  <si>
    <t>niszczarka Opus VS1202</t>
  </si>
  <si>
    <t>zestaw nagłaśniający VOICE</t>
  </si>
  <si>
    <t>telefon Nokia C2-01 Black</t>
  </si>
  <si>
    <t>mikrofon do dyktafonu</t>
  </si>
  <si>
    <t>dyktafon Olympus</t>
  </si>
  <si>
    <t>niszczarka HSM80,2</t>
  </si>
  <si>
    <t>telefon Nokia 2330</t>
  </si>
  <si>
    <t>telefon VoIP</t>
  </si>
  <si>
    <t>telefax Pan. KX-FC268PD</t>
  </si>
  <si>
    <t>telefon Nokia C2-01</t>
  </si>
  <si>
    <t>aparat Nikon D5100</t>
  </si>
  <si>
    <t>aparat Olympus VR340</t>
  </si>
  <si>
    <t>drukarka igłowa OKI3391</t>
  </si>
  <si>
    <t>skaner</t>
  </si>
  <si>
    <t>głośniki komputerowe</t>
  </si>
  <si>
    <t>laptop Asus (LEX)</t>
  </si>
  <si>
    <t>komputer (LEX)</t>
  </si>
  <si>
    <t>notebook Acer</t>
  </si>
  <si>
    <t>serwer DELL SC1425</t>
  </si>
  <si>
    <t>drukarka laserowa Xerox</t>
  </si>
  <si>
    <t>serwer DELL PE860</t>
  </si>
  <si>
    <t>drukarka laserowa Kyocera</t>
  </si>
  <si>
    <t>laptop Lenovo B560</t>
  </si>
  <si>
    <t>drukarka OKI ML6300FB</t>
  </si>
  <si>
    <t>drukarka FS-1120D</t>
  </si>
  <si>
    <t>HP Laser Jet</t>
  </si>
  <si>
    <t>komputer (PT)</t>
  </si>
  <si>
    <t>drukarka Laser Jet</t>
  </si>
  <si>
    <t>drukarka FS-13200</t>
  </si>
  <si>
    <t>urządzenie wielofunkcyjne Nashuatec</t>
  </si>
  <si>
    <t>drukarka Hp Laser Jet</t>
  </si>
  <si>
    <t>drukarka FS-1320D</t>
  </si>
  <si>
    <t>frukarka FS-1320D</t>
  </si>
  <si>
    <t>drukarka HP laserowa</t>
  </si>
  <si>
    <t>drukarka kolorowa Xerox PHASER 6500N</t>
  </si>
  <si>
    <t>ŁĄCZNIE:</t>
  </si>
  <si>
    <t>Lp.</t>
  </si>
  <si>
    <t>Jednostka</t>
  </si>
  <si>
    <t>Adres</t>
  </si>
  <si>
    <t>1.</t>
  </si>
  <si>
    <t>Urząd Gminy Gorzyce</t>
  </si>
  <si>
    <t>2.</t>
  </si>
  <si>
    <t>Gminny Zakład Kanalizacyjny w Gorzycach</t>
  </si>
  <si>
    <t>ul. Wałowa 9a, 44-362 Bełsznica</t>
  </si>
  <si>
    <t>3.</t>
  </si>
  <si>
    <t>ul. Bogumińska 31, 44-350 Gorzyce</t>
  </si>
  <si>
    <t>4.</t>
  </si>
  <si>
    <t>Gminny Zespół Obsługi Finansowej</t>
  </si>
  <si>
    <t>ul. Raciborska 27, 44-350 Gorzyce</t>
  </si>
  <si>
    <t>5.</t>
  </si>
  <si>
    <t>Ośrodek Pomocy Społecznej</t>
  </si>
  <si>
    <t>6.</t>
  </si>
  <si>
    <t>Wiejski Dom Kultury w Czyżowicach</t>
  </si>
  <si>
    <t>ul. Strażacka 8, 44-352 Czyżowice</t>
  </si>
  <si>
    <t>7.</t>
  </si>
  <si>
    <t>Wiejski Dom Kultury w Gorzycach</t>
  </si>
  <si>
    <t>ul. Mikołaja Kopernika 8, 44-350 Gorzyce</t>
  </si>
  <si>
    <t>8.</t>
  </si>
  <si>
    <t>Wiejski Dom Kultury w Olzie i Świetlica w Odrze</t>
  </si>
  <si>
    <t>9.</t>
  </si>
  <si>
    <t>ul. Wodzisławska 111, 44-352 Czyżowice</t>
  </si>
  <si>
    <t>10.</t>
  </si>
  <si>
    <t>Gimnazjum w Gorzycach</t>
  </si>
  <si>
    <t>ul. Raciborska 55, 44-350 Gorzyce</t>
  </si>
  <si>
    <t>11.</t>
  </si>
  <si>
    <t>Gimnazjum w Rogowie</t>
  </si>
  <si>
    <t>ul. Szkolna 2, 44-362 Rogów</t>
  </si>
  <si>
    <t>12.</t>
  </si>
  <si>
    <t>Gimnazjum w Turzy Śląskiej</t>
  </si>
  <si>
    <t>ul. Ligonia 2b, 44-351 Turza Śląska</t>
  </si>
  <si>
    <t>13.</t>
  </si>
  <si>
    <t>Szkoła Podstawowa nr 1 im. Adama Mickiewicza w Gorzycach</t>
  </si>
  <si>
    <t>14.</t>
  </si>
  <si>
    <t>Szkoła Podstawowa nr 2 im. "Marcela" Józefa Kolorza w Gorzycach</t>
  </si>
  <si>
    <t>ul. Leśna 46, 44-350 Gorzyce</t>
  </si>
  <si>
    <t>15.</t>
  </si>
  <si>
    <t>Szkoła Podstawowa im. Powstańców Śląskich w Bluszczowie</t>
  </si>
  <si>
    <t>16.</t>
  </si>
  <si>
    <t>Szkoła Podstawowa im. Wincentego Woźniaka w Czyżowicach</t>
  </si>
  <si>
    <t>17.</t>
  </si>
  <si>
    <t>Szkoła Podstawowa im. Karola Miarki w Olzie</t>
  </si>
  <si>
    <t>ul. Szkolna 24, 44-353 Olza</t>
  </si>
  <si>
    <t>18.</t>
  </si>
  <si>
    <t>Szkoła Podstawowa w Rogowie</t>
  </si>
  <si>
    <t>19.</t>
  </si>
  <si>
    <t>20.</t>
  </si>
  <si>
    <t>Zespół Szkolno-Przedszkolny w Gorzyczkach</t>
  </si>
  <si>
    <t>ul. Wiejska 30, 44-350 Gorzyce</t>
  </si>
  <si>
    <t>21.</t>
  </si>
  <si>
    <t>Przedszkole Publiczne w Gorzycach</t>
  </si>
  <si>
    <t>22.</t>
  </si>
  <si>
    <t>Przedszkole Publiczne w Czyżowicach</t>
  </si>
  <si>
    <t>ul. Wodzisławska 110, 44-352 Czyżowice</t>
  </si>
  <si>
    <t>23.</t>
  </si>
  <si>
    <t>Przedszkole Publiczne w Olzie</t>
  </si>
  <si>
    <t>24.</t>
  </si>
  <si>
    <t>Przedszkole Publiczne w Rogowie</t>
  </si>
  <si>
    <t>ul. Szkolna 2a, 44-362 Rogów</t>
  </si>
  <si>
    <t>25.</t>
  </si>
  <si>
    <t>Przedszkole Publiczne w Turzy Śląskiej</t>
  </si>
  <si>
    <t>ul. Ligonia 4, 44-351 Turza Śląska</t>
  </si>
  <si>
    <t>26.</t>
  </si>
  <si>
    <t>Gminna Biblioteka w Gorzycach z siedzibą w Rogowie</t>
  </si>
  <si>
    <t>ul. Szkolna 3a, 44-362 Rogów</t>
  </si>
  <si>
    <t>27.</t>
  </si>
  <si>
    <t>Świetlica Profilaktyczno-Wychowawcza w Gorzyczkach</t>
  </si>
  <si>
    <t>ul. Leśna 46, 44-350 Gorzyczki</t>
  </si>
  <si>
    <t>NIP</t>
  </si>
  <si>
    <t>SUL156111N0558292</t>
  </si>
  <si>
    <t>P2441MT07886</t>
  </si>
  <si>
    <t>SUL0156111K0507646</t>
  </si>
  <si>
    <t>A2000253523</t>
  </si>
  <si>
    <t>WF0XXXBDFX8G84280</t>
  </si>
  <si>
    <t>SUL006111J0496619</t>
  </si>
  <si>
    <t>OSP Gorzyce</t>
  </si>
  <si>
    <t>OSP Bełsznica</t>
  </si>
  <si>
    <t>OSP Bluszczów</t>
  </si>
  <si>
    <t>OSP Czyżowice</t>
  </si>
  <si>
    <t>OSP Gorzyczki</t>
  </si>
  <si>
    <t>OSP Olza</t>
  </si>
  <si>
    <t>OSP Rogów</t>
  </si>
  <si>
    <t>OSP Turza Śl.</t>
  </si>
  <si>
    <t>OSP Uchylsko</t>
  </si>
  <si>
    <t>Budynek GBP w Gorzycach z/s w Rogowie</t>
  </si>
  <si>
    <t>REGON</t>
  </si>
  <si>
    <t xml:space="preserve">EKD lub PKD </t>
  </si>
  <si>
    <t>Rodzaj prowadzonej działalności</t>
  </si>
  <si>
    <t xml:space="preserve">Liczba pracowników </t>
  </si>
  <si>
    <t>Liczba uczniów/wychowanków w placówkach oświatowo-wychowawczych / Liczba pensjonariuszy w DPS-ach</t>
  </si>
  <si>
    <t>Dodatkowe elementy mające wpływ na ocenę ryzyka</t>
  </si>
  <si>
    <t>Czy w konstrukcji budynków występuje płyta warstwowa?</t>
  </si>
  <si>
    <t>Czy od 1997 r. wystąpiły w mieniu szkody powodziowe?</t>
  </si>
  <si>
    <t>Budżet roczny</t>
  </si>
  <si>
    <t>Planowane imprezy (nie podlegające ubezpieczeniu OC obowiązkowemu - nie biletowane)</t>
  </si>
  <si>
    <t>lp.</t>
  </si>
  <si>
    <t>czy jest to budynkek zabytkowy, podlegający nadzorowi konserwatora zabytków?</t>
  </si>
  <si>
    <t>rok budowy</t>
  </si>
  <si>
    <t>lokalizacja (adres)</t>
  </si>
  <si>
    <t>Rodzaj materiałów budowlanych, z jakich wykonano budynek</t>
  </si>
  <si>
    <t>odległość od najbliższej rzeki lub innego zbiornika wodnego (proszę podać od czego)</t>
  </si>
  <si>
    <t>informacja o przeprowadzonych remontach i modernizacji budynków starszych niż 50 lat (data remontu, czego dotyczył remont, wielkość poniesionych nakładów na remont)</t>
  </si>
  <si>
    <t>ilość kondygnacji</t>
  </si>
  <si>
    <t>czy budynek jest podpiwniczony?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</si>
  <si>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</si>
  <si>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</si>
  <si>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</si>
  <si>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</si>
  <si>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</si>
  <si>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</si>
  <si>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</si>
  <si>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</si>
  <si>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</si>
  <si>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RAZEM</t>
  </si>
  <si>
    <t>1. Urząd Gminy Gorzyce</t>
  </si>
  <si>
    <t>czy budynek jest użytkowany?</t>
  </si>
  <si>
    <t>czy budynek jest przeznaczony do rozbiórki?</t>
  </si>
  <si>
    <t>przeznaczenie budynku/ budowli</t>
  </si>
  <si>
    <t>nazwa budynku/ budowli</t>
  </si>
  <si>
    <t>zabezpieczenia (znane zabiezpieczenia p-poż i przeciw kradzieżowe)</t>
  </si>
  <si>
    <t>Opis stanu technicznego budynku wg poniższych elementów budynku</t>
  </si>
  <si>
    <t>czy jest wyposażony w windę?</t>
  </si>
  <si>
    <t>czy znajdują się w nim instalacje sanitarne?</t>
  </si>
  <si>
    <t>powierzchnia zabudowy (w m²)</t>
  </si>
  <si>
    <t>powierzchnia użytkowa (w m²)</t>
  </si>
  <si>
    <t>kubatura (w m³)</t>
  </si>
  <si>
    <t xml:space="preserve">nazwa  </t>
  </si>
  <si>
    <t>rok produkcji</t>
  </si>
  <si>
    <t>wartość (początkowa) - księgowa brutto</t>
  </si>
  <si>
    <t>nazwa środka trwałego</t>
  </si>
  <si>
    <t>3. Wykaz monitoringu wizyjnego - system kamer itp. (do 5 lat) - rok 2008 i młodszy</t>
  </si>
  <si>
    <t>2. Gminny Zakład Kanalizacyjny w Gorzycach</t>
  </si>
  <si>
    <t>Tabela nr 2 - sprzęt elektroniczny</t>
  </si>
  <si>
    <t>Tabela nr 3 - środki trwałe</t>
  </si>
  <si>
    <t>w tym zbiory biblioteczne</t>
  </si>
  <si>
    <t>WARTOŚĆ KSIĘGOWA BRUTTO (łączna wartość środków ewidencjonowanych)</t>
  </si>
  <si>
    <t>ŁĄCZNIE</t>
  </si>
  <si>
    <t>Gmina Gorzyce - informacje ogólne</t>
  </si>
  <si>
    <t>Marka</t>
  </si>
  <si>
    <t>Typ, model</t>
  </si>
  <si>
    <t>Nr podw./ nadw.</t>
  </si>
  <si>
    <t>Nr rej.</t>
  </si>
  <si>
    <t>Rodzaj pojazdu zgodnie z dowodem rejestracyjnym lub innymi dokumentami</t>
  </si>
  <si>
    <t>Poj.</t>
  </si>
  <si>
    <t>Rok prod.</t>
  </si>
  <si>
    <t>Data I rejestracji</t>
  </si>
  <si>
    <t>Ilość miejsc</t>
  </si>
  <si>
    <t>Dopuszczalna masa całkowita</t>
  </si>
  <si>
    <t>Zabezpieczenia przeciwkradzieżowe</t>
  </si>
  <si>
    <t>SUASW3RAP5S680631</t>
  </si>
  <si>
    <t>Okres ubezpieczenia AC i KR</t>
  </si>
  <si>
    <t>wartość</t>
  </si>
  <si>
    <t>Od</t>
  </si>
  <si>
    <t>Do</t>
  </si>
  <si>
    <t>Dane pojazdów / pojazdów wolnobieżnych</t>
  </si>
  <si>
    <r>
      <t xml:space="preserve">1. Wykaz sprzętu elektronicznego </t>
    </r>
    <r>
      <rPr>
        <b/>
        <i/>
        <u val="single"/>
        <sz val="10"/>
        <rFont val="Arial"/>
        <family val="2"/>
      </rPr>
      <t>stacjonarnego</t>
    </r>
    <r>
      <rPr>
        <b/>
        <i/>
        <sz val="10"/>
        <rFont val="Arial"/>
        <family val="2"/>
      </rPr>
      <t xml:space="preserve"> (do 5 lat) - rok 2008 i młodszy</t>
    </r>
  </si>
  <si>
    <r>
      <t xml:space="preserve">2. 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(do 5 lat) - rok 2008 i młodszy</t>
    </r>
  </si>
  <si>
    <r>
      <t xml:space="preserve">Zielona Karta </t>
    </r>
    <r>
      <rPr>
        <sz val="10"/>
        <rFont val="Arial"/>
        <family val="2"/>
      </rPr>
      <t>(kraj)</t>
    </r>
  </si>
  <si>
    <t>Czy pojazd służy do nauki jazdy?</t>
  </si>
  <si>
    <t>Informacje o szkodach w ostatnich 3 latach</t>
  </si>
  <si>
    <t>Liczba szkód</t>
  </si>
  <si>
    <t>Krótki opis szkód</t>
  </si>
  <si>
    <t>Suma wypłaconych przez Ubezpieczyciela odszkodowań</t>
  </si>
  <si>
    <t>Lokalizacja (adres)</t>
  </si>
  <si>
    <t>ul. Kościelna 15, ul. Bogumińska 13, 44-350 Gorzyce</t>
  </si>
  <si>
    <t>Gminny Ośrodek Turystyki, Sportu i Rekreacji "Nautica"</t>
  </si>
  <si>
    <t>3. Gminny Ośrodek Turystyki, Sportu i Rekreacji "Nautica"</t>
  </si>
  <si>
    <t>ul. Szkolna 7, 44-350 Olza – Wiejski Dom Kultury w Olzie; ul. Główna 10, Odra – Świetlica Wiejska w Odrze</t>
  </si>
  <si>
    <t>WO</t>
  </si>
  <si>
    <t>Zabezpieczenia (znane zabezpieczenia p-poż i przeciw kradzieżowe)</t>
  </si>
  <si>
    <r>
      <t>UWAGA:</t>
    </r>
    <r>
      <rPr>
        <b/>
        <sz val="10"/>
        <rFont val="Arial"/>
        <family val="2"/>
      </rPr>
      <t xml:space="preserve"> tabela dotyczy budynków/lokali nie będących własnością jednostki, a jednocześnie nie jest wymagane (np. w odrębnych umowach najmu itp.) ich ubezpieczanie od ognia i innych zdarzeń losowych</t>
    </r>
  </si>
  <si>
    <t>Tabela nr 6 - lokalizacje</t>
  </si>
  <si>
    <t>17-10-2016</t>
  </si>
  <si>
    <t>07-07-2016</t>
  </si>
  <si>
    <t>12-03-2014</t>
  </si>
  <si>
    <t>11-03-2016</t>
  </si>
  <si>
    <t>P244LM108520</t>
  </si>
  <si>
    <t>SWD 6N35</t>
  </si>
  <si>
    <t>27-02-2014</t>
  </si>
  <si>
    <t>26-02-2016</t>
  </si>
  <si>
    <t>04-11-2014</t>
  </si>
  <si>
    <t>03-11-2016</t>
  </si>
  <si>
    <t>22-11-2014</t>
  </si>
  <si>
    <t>21-11-2016</t>
  </si>
  <si>
    <t>647-22-12-014</t>
  </si>
  <si>
    <t>001192036</t>
  </si>
  <si>
    <t>1971; 1996</t>
  </si>
  <si>
    <t>Bluszczów ul. Wiejska 8; 44-362 Rogów</t>
  </si>
  <si>
    <t>system alarmowy, gaśnice ppoz.proszkowe – 21szt., Hydranty – 5szt.</t>
  </si>
  <si>
    <t>płyty żerańskie</t>
  </si>
  <si>
    <t>stal,kryty blachą, ocieplony wełną mineralna i kryty papą</t>
  </si>
  <si>
    <t>częsciowo do remontu</t>
  </si>
  <si>
    <t>od rzeki Odry – 2km;od polderu „Buków” - 0,5km</t>
  </si>
  <si>
    <t>1729,4m²</t>
  </si>
  <si>
    <t>1610,31m²</t>
  </si>
  <si>
    <t>6037,31m3</t>
  </si>
  <si>
    <t>Pracownia komputerowa</t>
  </si>
  <si>
    <t>centrala telefoniczna</t>
  </si>
  <si>
    <t xml:space="preserve">kserokopiarka </t>
  </si>
  <si>
    <t>Drukarka komputerowa</t>
  </si>
  <si>
    <t xml:space="preserve">Projektor multimedialny </t>
  </si>
  <si>
    <t>Tablica interaktywna – 2 szt</t>
  </si>
  <si>
    <t>laptopy szt. 3</t>
  </si>
  <si>
    <t>2009,2011,2012</t>
  </si>
  <si>
    <t>Radiomagnetofony – 9 szt.</t>
  </si>
  <si>
    <t>2009, 2011, 2012</t>
  </si>
  <si>
    <t>Sprzęt nagłaśniajacy</t>
  </si>
  <si>
    <t>WYKAZ WSZYSTKICH LOKALIZACJI, W KTÓRYCH PROWADZONA JEST DZIAŁALNOŚĆ ORAZ LOKALIZACJI, GDZIE ZNAJDUJE SIĘ MIENIE NALEŻĄCE DO DANEJ JEDNOSTKI (nie wykazane w tabeli dotyczacej budynków i budowli)</t>
  </si>
  <si>
    <t>647-23-57-698</t>
  </si>
  <si>
    <t>3700Z</t>
  </si>
  <si>
    <t>odprowadzanie i oczyszczanie ścieków</t>
  </si>
  <si>
    <t>nie dotyczy</t>
  </si>
  <si>
    <t>oczyszczalnia ścieków</t>
  </si>
  <si>
    <t>nie</t>
  </si>
  <si>
    <t>Budynek murowany</t>
  </si>
  <si>
    <t>przepompownia ścieków</t>
  </si>
  <si>
    <t>TAK</t>
  </si>
  <si>
    <t>NIE</t>
  </si>
  <si>
    <t>gaśnice, alarm, żaluzje zewnętrzne</t>
  </si>
  <si>
    <t>Bełsznica ul. Wałowa 9a</t>
  </si>
  <si>
    <t>Obiekt dwukontenerowy CONSTELL</t>
  </si>
  <si>
    <t>workowanie osadów</t>
  </si>
  <si>
    <t>gaśnica</t>
  </si>
  <si>
    <t>Zbiornik biosorpcji i biostabilizacji</t>
  </si>
  <si>
    <t>gromadzenie osadów</t>
  </si>
  <si>
    <t>pomosty, wyłączniki bezpieczeństwa</t>
  </si>
  <si>
    <t>Osadnik pionowy</t>
  </si>
  <si>
    <t>osadnik wtórny</t>
  </si>
  <si>
    <t>pomost</t>
  </si>
  <si>
    <t>Drogi i place</t>
  </si>
  <si>
    <t>komunikacja wewnętrzna</t>
  </si>
  <si>
    <t>--</t>
  </si>
  <si>
    <t>Droga dojazdowa</t>
  </si>
  <si>
    <t>dojazd do zakładu</t>
  </si>
  <si>
    <t>Ogrodzenie terenu</t>
  </si>
  <si>
    <t>ochrona zakładu</t>
  </si>
  <si>
    <t>1988 i 2007-2009</t>
  </si>
  <si>
    <t>Stacja transformatorowa wraz z wyposażeniem</t>
  </si>
  <si>
    <t>zasilanie zakładu</t>
  </si>
  <si>
    <t xml:space="preserve">Linia napowierzna elektryczna </t>
  </si>
  <si>
    <t>Oświetlenie i okablowanie</t>
  </si>
  <si>
    <t>oświetlenie zakładu</t>
  </si>
  <si>
    <t>Piaskownik wraz z wyposażeniem technicznym</t>
  </si>
  <si>
    <t>wstepne oczyszczanie</t>
  </si>
  <si>
    <t>1988
2010-2011</t>
  </si>
  <si>
    <t>Kanał doprowadzający</t>
  </si>
  <si>
    <t>przepływ ścieków</t>
  </si>
  <si>
    <t>pustak</t>
  </si>
  <si>
    <t>żelbetonowe</t>
  </si>
  <si>
    <t>żelbetonowa, jednospadowa, pokryta papą termozgrzewalną</t>
  </si>
  <si>
    <t>potok Łęgoń III - odległość 250 mb.</t>
  </si>
  <si>
    <t>W roku 2008 wykonano:
- oceplenie ścian budynku metodą lekko mokrą
- wymiana pokrycia dachu na papę tremozgrzewalną
- wymiana rynien i rur spustowych
- wymiana stolarki okiennej i drzwi zewnętrznych
- wymiana wewnętrznej instalacji elektrycznej
- płytkowanie posadzek w cześci podziemnej</t>
  </si>
  <si>
    <t>bardzo dobry</t>
  </si>
  <si>
    <t>dobry</t>
  </si>
  <si>
    <t>kostrukcja stalowa</t>
  </si>
  <si>
    <t>papa</t>
  </si>
  <si>
    <t>potok Łęgoń III - odległość 200 mb.</t>
  </si>
  <si>
    <t>Bieżąca konserwacja</t>
  </si>
  <si>
    <t>konstrukcja żelbetonowa</t>
  </si>
  <si>
    <t>potok Łęgoń III - odległość 230 mb.</t>
  </si>
  <si>
    <t>Wymiana areatorów</t>
  </si>
  <si>
    <t>konstrukcja żelbetowa</t>
  </si>
  <si>
    <t>Wymiana mieszadła ramowego</t>
  </si>
  <si>
    <t>beton klasy B-30 o gr. 18 cm</t>
  </si>
  <si>
    <t>potok Łęgoń III - odległość 200 mb. do 250 mb.</t>
  </si>
  <si>
    <t>Bieżące naprawy</t>
  </si>
  <si>
    <t>płyty betonowe drogowe</t>
  </si>
  <si>
    <t>potok Łęgoń III - odległość od 4 mb. do 250 mb.</t>
  </si>
  <si>
    <t>siatka stalowa</t>
  </si>
  <si>
    <t>* 2010r. Roboty remontowe związane z likwidacją zagrożeń P.P. - 29122,74 zł
* 2011r. Drenaż opaskowy szkoły
* 2012r. Wymiana nawierzchni placu szkolnego- 43994,87 zł
* 2012r. Remont pomieszczeń przyziemia i sali lekcyj- 16 737,51zł
* 2012r. Budowa przyłącza kanalizacji 2572,09 zł
* 2013r. Malowanie części szkoły- 21104,34 zł</t>
  </si>
  <si>
    <t>potok Łęgoń III - odległość od 30 mb. do 250 mb.</t>
  </si>
  <si>
    <t>obiekt w technologii tradycyjnej</t>
  </si>
  <si>
    <t>potok Łęgoń III - odległość 270 mb.</t>
  </si>
  <si>
    <t>dostateczny</t>
  </si>
  <si>
    <t>Remont kapitalny w 2012 r.</t>
  </si>
  <si>
    <t>537 mb.</t>
  </si>
  <si>
    <t>200 mb.</t>
  </si>
  <si>
    <t xml:space="preserve">Ogrodzenie siatkowe posesji </t>
  </si>
  <si>
    <t>Ogrodznie placu zabaw</t>
  </si>
  <si>
    <t>Instalacja C.O. budynku ZSP</t>
  </si>
  <si>
    <t>Kotłownia C.O. budynku ZSP</t>
  </si>
  <si>
    <t>(patelnica elektryczna, dwie szafy chłodnicze, szafa mroźnicza, zmywarka z podstawą)</t>
  </si>
  <si>
    <t>po 2010 roku</t>
  </si>
  <si>
    <t>25 mb.</t>
  </si>
  <si>
    <t>Kserokopiarka Ricoh</t>
  </si>
  <si>
    <t>Komputer, monitor</t>
  </si>
  <si>
    <t>Infrastruktura informatyczna</t>
  </si>
  <si>
    <t>Klimatyzator lokalny WAP-387ECH</t>
  </si>
  <si>
    <t>Monitoring zewnętrzy na terenie oczyszczalni- 4 kamery wraz z rejstratorem oraz alarm wewętrz budynku przepompowni</t>
  </si>
  <si>
    <t>647-24-47-361</t>
  </si>
  <si>
    <t>9311Z</t>
  </si>
  <si>
    <t>place zabaw, kąpieliska/baseny, boiska, siłownia plenerowa, skate park</t>
  </si>
  <si>
    <t>ok. 2 000 000,00 zł</t>
  </si>
  <si>
    <t>Budynek krytej pływalni z przyłączami</t>
  </si>
  <si>
    <t>2005-2007</t>
  </si>
  <si>
    <t>Hydranty (6), gaśnice (18), monitoring, dozór</t>
  </si>
  <si>
    <t>Boiska „Orlik” wraz z zapleczem szatniowym i przyłączami</t>
  </si>
  <si>
    <t>2008-2009</t>
  </si>
  <si>
    <t>Gaśnice, wysokie ogrodzenie</t>
  </si>
  <si>
    <t>Siłownia plenerowa – samoobsługowe urządzenia siłowo-rekreacyjne; 5 sztuk</t>
  </si>
  <si>
    <t>Pustak ceramiczny</t>
  </si>
  <si>
    <t>Żelbetonowe</t>
  </si>
  <si>
    <t>Dźwigary drewniane + blacha (hala basenu); betonowy (pozostała część budynku)</t>
  </si>
  <si>
    <t>Dobry</t>
  </si>
  <si>
    <t>b.dobry</t>
  </si>
  <si>
    <t>b. dobry</t>
  </si>
  <si>
    <t>Kontener modułowy + zewnętrzne obicie drewniane</t>
  </si>
  <si>
    <t xml:space="preserve">Dacia </t>
  </si>
  <si>
    <t>SWD9JP2</t>
  </si>
  <si>
    <t>samochód ciężarowy - skrzynia</t>
  </si>
  <si>
    <t>04.11.2009</t>
  </si>
  <si>
    <t>1940 kg</t>
  </si>
  <si>
    <t>4. Gminny Zespół Obsługi Finansowej</t>
  </si>
  <si>
    <t>647-18-96-424</t>
  </si>
  <si>
    <t>003465863</t>
  </si>
  <si>
    <t>pomoc społeczna</t>
  </si>
  <si>
    <t>brak</t>
  </si>
  <si>
    <t>5. Ośrodek Pomocy Społecznej</t>
  </si>
  <si>
    <t>komputer</t>
  </si>
  <si>
    <t>komputer - serwer</t>
  </si>
  <si>
    <t>drukarka samsung</t>
  </si>
  <si>
    <t>monitor asus</t>
  </si>
  <si>
    <t>drukarka Epson</t>
  </si>
  <si>
    <t>monitor samsung</t>
  </si>
  <si>
    <t xml:space="preserve">monitor Samsung </t>
  </si>
  <si>
    <t>drukarka Xerox Phaser</t>
  </si>
  <si>
    <t>monitor Benq</t>
  </si>
  <si>
    <t xml:space="preserve">skaner </t>
  </si>
  <si>
    <t>router linksys</t>
  </si>
  <si>
    <t>UPS APC</t>
  </si>
  <si>
    <t>UPS Ever</t>
  </si>
  <si>
    <t>telefax Panasonic</t>
  </si>
  <si>
    <t>kserokopiarka Kyocera</t>
  </si>
  <si>
    <t>monitor LG</t>
  </si>
  <si>
    <t>komputer Actina</t>
  </si>
  <si>
    <t>telefaks Panasonic</t>
  </si>
  <si>
    <t>laptop</t>
  </si>
  <si>
    <t>ładowarka do aparatu fotograficznego</t>
  </si>
  <si>
    <t>aparat fotograficzny Panasonic</t>
  </si>
  <si>
    <t>projektor LG</t>
  </si>
  <si>
    <t>niszczarka OPUS</t>
  </si>
  <si>
    <t>dysk zewnętrzny 500 GB</t>
  </si>
  <si>
    <t>647-22-08-248</t>
  </si>
  <si>
    <t>plac zabaw, muszla koncertowa z widownią</t>
  </si>
  <si>
    <t>12 imprez, 1000 uczestników (festyny, stałe zajęcia kulturalne)</t>
  </si>
  <si>
    <t>6. Wiejski Dom Kultury w Czyżowicach</t>
  </si>
  <si>
    <t>Budynek WDK Czyżowice</t>
  </si>
  <si>
    <t>prowadzenie działalności kulturalnej</t>
  </si>
  <si>
    <t>STAR</t>
  </si>
  <si>
    <t>RBA 400</t>
  </si>
  <si>
    <t>LP 6500</t>
  </si>
  <si>
    <t>Walec</t>
  </si>
  <si>
    <t>Skoda</t>
  </si>
  <si>
    <t>Liaz</t>
  </si>
  <si>
    <t>Ursus</t>
  </si>
  <si>
    <t>Jelcz</t>
  </si>
  <si>
    <t>Żuk</t>
  </si>
  <si>
    <t>Mercedes</t>
  </si>
  <si>
    <t>WAZ</t>
  </si>
  <si>
    <t>Ford</t>
  </si>
  <si>
    <t>Transit</t>
  </si>
  <si>
    <t>OLE-192/135T00</t>
  </si>
  <si>
    <t>Wiola</t>
  </si>
  <si>
    <t>A 06B</t>
  </si>
  <si>
    <t>FS Lublin Żuk</t>
  </si>
  <si>
    <t>pożarniczy</t>
  </si>
  <si>
    <t>rozkładarka mas</t>
  </si>
  <si>
    <t>walec chodnikowy</t>
  </si>
  <si>
    <t>walec drogowy</t>
  </si>
  <si>
    <t>ciężarowy</t>
  </si>
  <si>
    <t>ciągnik</t>
  </si>
  <si>
    <t>kosiarka samojezdna</t>
  </si>
  <si>
    <t>przyczepa</t>
  </si>
  <si>
    <t>KAW 233G</t>
  </si>
  <si>
    <t>SWD 6N09</t>
  </si>
  <si>
    <t>SWD 19CJ</t>
  </si>
  <si>
    <t>KAE 713P</t>
  </si>
  <si>
    <t>KCB 9135</t>
  </si>
  <si>
    <t>SWD 7U12</t>
  </si>
  <si>
    <t>KAK 082Y</t>
  </si>
  <si>
    <t>KAE 021X</t>
  </si>
  <si>
    <t>KAE 730P</t>
  </si>
  <si>
    <t>KBA 218P</t>
  </si>
  <si>
    <t>SWD 8T81</t>
  </si>
  <si>
    <t>SWD 7F62</t>
  </si>
  <si>
    <t>SWD 70S4</t>
  </si>
  <si>
    <t>SWD 3P47</t>
  </si>
  <si>
    <t>SWD 5G68</t>
  </si>
  <si>
    <t>SWD AF01</t>
  </si>
  <si>
    <t>24-02-2006</t>
  </si>
  <si>
    <t>25-01-1990</t>
  </si>
  <si>
    <t>26-10-1990</t>
  </si>
  <si>
    <t>26-02-1996</t>
  </si>
  <si>
    <t>21-07-1992</t>
  </si>
  <si>
    <t>19-12-1983</t>
  </si>
  <si>
    <t>01-09-1977</t>
  </si>
  <si>
    <t>10-11-1982</t>
  </si>
  <si>
    <t>16-03-1989</t>
  </si>
  <si>
    <t>31-12-1979</t>
  </si>
  <si>
    <t>03-02-1999</t>
  </si>
  <si>
    <t>11-06-1986</t>
  </si>
  <si>
    <t>09-04-1997</t>
  </si>
  <si>
    <t>04-06-2008</t>
  </si>
  <si>
    <t>13-06-2007</t>
  </si>
  <si>
    <t>23-09-1988</t>
  </si>
  <si>
    <t>18-10-2011</t>
  </si>
  <si>
    <t>KAL 556V</t>
  </si>
  <si>
    <t>PZC11880145</t>
  </si>
  <si>
    <t>TNL150261K2DA2075</t>
  </si>
  <si>
    <t>Gaśnice 9 szt.  w tym: 2 śniegowe i 7 proszkowych, hydranty 5 sztuk.  Instalacja alarmowa:- w pomieszczeniu, w którym jest sejf, w biurze instruktorów, gdzie znajdują się klucze. Kamery na korytarzu i klatce schodowej. Sygnał alarmowy lokalnie na terenie obiektu. Okratowana klatka schodowa. Drzwi: -wejsciowe podwójne szklane z dwoma zamkami, drzwi ewakuacyjne 1 zamek, drzwi z kotłowni metalowe 1 zamek</t>
  </si>
  <si>
    <t>cegła betonowa, cegła dziurawka</t>
  </si>
  <si>
    <t>beton siatka stalowa</t>
  </si>
  <si>
    <t>więźba drewniana,  pokrycie -  blacha metalowa falista</t>
  </si>
  <si>
    <t>dobra</t>
  </si>
  <si>
    <t>zły do remontu</t>
  </si>
  <si>
    <t>Zestaw komputerowy (2szt po 1045,09)</t>
  </si>
  <si>
    <t>Zestaw komputerowy (2szt po 1402,08)</t>
  </si>
  <si>
    <t>Monitor LG LCD 17” (2szt po 491,8)</t>
  </si>
  <si>
    <t>Monitor (2szt po 325,28)</t>
  </si>
  <si>
    <t>Drukarka laserowa</t>
  </si>
  <si>
    <t>Drukarka HP Laser Jet</t>
  </si>
  <si>
    <t>Drukarka OKI</t>
  </si>
  <si>
    <t>Projektor Toshiba</t>
  </si>
  <si>
    <t>UPS LUPUS 500</t>
  </si>
  <si>
    <t>UPS LUPUS 700</t>
  </si>
  <si>
    <t>Skaner EPSON</t>
  </si>
  <si>
    <t>Dysk zewnętrzny Toshiba</t>
  </si>
  <si>
    <t>Drukarka  HP Deskjet</t>
  </si>
  <si>
    <t>kolumna głośnikowa</t>
  </si>
  <si>
    <t>Aparatura nagłaśniająca</t>
  </si>
  <si>
    <t>ASUS Laptop</t>
  </si>
  <si>
    <t>GPS Garmin (5 szt. po 1221,32)</t>
  </si>
  <si>
    <t>Laptop HP G62</t>
  </si>
  <si>
    <t>Świetlica Wiejska ul. Raciborska 34, 44-362 Rogów</t>
  </si>
  <si>
    <t>2 gaśnice proszkowe.  Drzwi wejściowe do budynku 1 zamek, drzwi wewnętrzne do świetlicy 1 zamek</t>
  </si>
  <si>
    <t>Świetlica Wiejska ul. Wałowa 9B, 44-362 Bełsznica</t>
  </si>
  <si>
    <t>1 gaśnica proszkowa. Drzwi wejściowe do budynki 1 zamek-szyba+pcv Alarm</t>
  </si>
  <si>
    <t>647-22-08-231</t>
  </si>
  <si>
    <t>działalność kulturalna</t>
  </si>
  <si>
    <t>15 imprez, imprezy plenerowe na średnio ok. 500 osób, imprezy w pomieszczeniu na średnio ok. 100 osób (Dni Gminy, przeglądy, konkursy, kiermasze, zajęcia, gale)</t>
  </si>
  <si>
    <t>7. Wiejski Dom Kultury w Gorzycach</t>
  </si>
  <si>
    <t>PIANINO YAMAHA Z PROSTOKĄTNA ŁAWĄ</t>
  </si>
  <si>
    <t>FAX PANASONIC (WDKG)</t>
  </si>
  <si>
    <t>MIKROFON SHAURE (WDKG)</t>
  </si>
  <si>
    <t>MIKSER YAMAHA (WDKG)</t>
  </si>
  <si>
    <t xml:space="preserve">KOLUMNA (WDKG)  - 2 SZT </t>
  </si>
  <si>
    <t>KOLUMNA AKTYWNA AMTEC (WDKG)</t>
  </si>
  <si>
    <t>EFEKT DYSKOTEKOWY (WDKG) – 8 SZT</t>
  </si>
  <si>
    <t>MIKROFON SHAURE (WDKG) – 2 SZT</t>
  </si>
  <si>
    <t>radio</t>
  </si>
  <si>
    <t>odtwarzacz DAEWOO</t>
  </si>
  <si>
    <t>radiomagnetofon Phillips Az</t>
  </si>
  <si>
    <t>keyboard Yamaha PSR-S555</t>
  </si>
  <si>
    <t>mikrofon dynamiczny</t>
  </si>
  <si>
    <t>notebook eMachines</t>
  </si>
  <si>
    <t>zestaw przenośny ZPU-100</t>
  </si>
  <si>
    <t>mikrofon MD-60</t>
  </si>
  <si>
    <t>keyboard Yamaha PSR-E433</t>
  </si>
  <si>
    <t>aparat fotograficzny Sony Alpha455L</t>
  </si>
  <si>
    <t>laptop Toshiba C875 17.3</t>
  </si>
  <si>
    <t>rodzaj wartości
(WKB - wartość księgowa brutto;
WO - wartość odtworzeniowa)</t>
  </si>
  <si>
    <t>MIKROFON MPS Z KABLEM (WDKG)</t>
  </si>
  <si>
    <t>ZASILACZ UPS BELKIN (WDKG)</t>
  </si>
  <si>
    <t>NOTEBOOK FUJITSU-SIEMENS (WDKG)</t>
  </si>
  <si>
    <t>TELEWIZOR FUNAI 32 (WDKG)</t>
  </si>
  <si>
    <t>MONITOR 20 (WDKG)</t>
  </si>
  <si>
    <t>DRUKARKA LASER JET (WDKG)</t>
  </si>
  <si>
    <t>ACER MONITOR 19 (WDKG)</t>
  </si>
  <si>
    <t>DRUKARKA OKI MICROLINE (WDKG)</t>
  </si>
  <si>
    <t>DVD KORR (WDKG)</t>
  </si>
  <si>
    <t>KASA FISKALNA ELZAB (WDKG)</t>
  </si>
  <si>
    <t>LUSTRZANKA CYFROWA NIKON VB-A 250 (WDKG)</t>
  </si>
  <si>
    <t>KAMERA VIDEO Z TWARDYM DYSKIEM (WDKG)</t>
  </si>
  <si>
    <t>DYKTAFON (WDKG)</t>
  </si>
  <si>
    <t>RADIOODTWARZACZ WATSON (WDKG)</t>
  </si>
  <si>
    <t>WZMACNIACZ (WDKG)</t>
  </si>
  <si>
    <t>KOMPUTER Z OPROGRAMOWANIEM (WDKG)</t>
  </si>
  <si>
    <t>PROJEKTOR BENEQ (WDKG)</t>
  </si>
  <si>
    <t>KOMPUTER DELL STUDIO (WDKG)</t>
  </si>
  <si>
    <t>EKRAN PROJEKCYJNY (WDKG)</t>
  </si>
  <si>
    <t>UPS ACTIVE JEST ACP (WDKG)</t>
  </si>
  <si>
    <t>ZESTAW KOMUPTEROWY (SWU)</t>
  </si>
  <si>
    <t>DRUKARKA LASER JET (SWU)</t>
  </si>
  <si>
    <t>APARAT FOTOGRAFICZNY (SWU)</t>
  </si>
  <si>
    <t>ODTWARZACZ DVD (SWU)</t>
  </si>
  <si>
    <t>LAPTOP Z OPRGRAMOWANIEM HP PROBROOK(CIP)</t>
  </si>
  <si>
    <t>ZESTAW KOMUPTEROWY (WDKG)</t>
  </si>
  <si>
    <t>LAPTOP DELL LATITUDE D830 (SWU-O)</t>
  </si>
  <si>
    <t>NOTEBOOK FUJITSU (CIP-O)</t>
  </si>
  <si>
    <t>APARAT CYFROWY NIKON D3000+KARTA (CIP-O)</t>
  </si>
  <si>
    <t>ROUTER RB450g (CIP-O)</t>
  </si>
  <si>
    <t>KEYBOARD YAMAHA PSR-E433 (WDKG-O)</t>
  </si>
  <si>
    <t>KOLUMNA PASYWNA YAMAHA BR-15 (SWO-O)–2SZT</t>
  </si>
  <si>
    <t xml:space="preserve">MIKROFON POJEMNOŚCIOWY (SWO-O) </t>
  </si>
  <si>
    <t>MIKROFON SHURE BEATA – 2 SZT (SWO-0)</t>
  </si>
  <si>
    <t xml:space="preserve">POWER MIKSER YMAHA </t>
  </si>
  <si>
    <t>SYSTEM BEZPRZEWODOWY PREZENTERSKI (SWO-O)</t>
  </si>
  <si>
    <t>MONITORING WIZYJNY – czujniki wewnętrzne i zewnętrzne</t>
  </si>
  <si>
    <t>WIEJSKI DOM KULTURY W GORZYCACH ul. M. Kopernika 8</t>
  </si>
  <si>
    <t>Gaśnice – 4 szt  / alarm – monitoring, żaluzja antywłamaniowa, parter kraty w oknach, drzwi antywłamaniowe</t>
  </si>
  <si>
    <t xml:space="preserve">ŚWIETLICA WIEJSKA UCHYLSKO ul. Wiejska </t>
  </si>
  <si>
    <t xml:space="preserve">Gaśnice – 1 szt </t>
  </si>
  <si>
    <t>ŚWIETLICA WIEJSKA TURZA ŚL. ul. Bogumińska 17</t>
  </si>
  <si>
    <t>ŚWIETLICA WIEJSKA GORZYCZKI ul. Wiejska</t>
  </si>
  <si>
    <t>Gaśnice – 1 szt  / alarm</t>
  </si>
  <si>
    <t>ŚWIETLICA WIEJSKA OSINY ul. 7 kwietnia 2</t>
  </si>
  <si>
    <t>Gaśnice – 3 szt ,   Hydranty – 2  szt, monitoring własny</t>
  </si>
  <si>
    <t>9004Z</t>
  </si>
  <si>
    <t>szatnia, sala widowiskowa, zaplecze kuchenne, sale zajęciowe</t>
  </si>
  <si>
    <t>tak, w 1997 roku na ok. 100.000,00 zł</t>
  </si>
  <si>
    <t>20 imprez, 600 uczestników (wernisaże wystaw, imprezy środowiskowe, koncerty dziecięce)</t>
  </si>
  <si>
    <t>rozpowszechnianie kultury</t>
  </si>
  <si>
    <t>tak</t>
  </si>
  <si>
    <t>drzwi antywłamaniowe i ppoż, sprzęt gaśniczy, monitoring</t>
  </si>
  <si>
    <t>Olza, ul. Szkolna 7</t>
  </si>
  <si>
    <t>Odra, ul. Główna 10</t>
  </si>
  <si>
    <t>Odra, ul. Główna</t>
  </si>
  <si>
    <t>drzwi zpodwójnym zamkiem, sprzęt gaśniczy</t>
  </si>
  <si>
    <t>Swietlica Wiejska w Odrze</t>
  </si>
  <si>
    <t>Drewniana wiata wolnostojąca w Odrze</t>
  </si>
  <si>
    <t>organizacja czasu wolnego dzieci i młodziezy</t>
  </si>
  <si>
    <t>festyny integracyjne, rozgrywki sportowe itp.</t>
  </si>
  <si>
    <t>żużlowo - betonowe</t>
  </si>
  <si>
    <t>akermany</t>
  </si>
  <si>
    <t>betonowy</t>
  </si>
  <si>
    <t>pokrycie papą termozgrzewalną oraz płyty mdf</t>
  </si>
  <si>
    <t>pokrycie papą ona wylewce betonowej</t>
  </si>
  <si>
    <t>odeskowanie, pokryte gontami</t>
  </si>
  <si>
    <t>rzeka oraz stawy - ok. 1 km</t>
  </si>
  <si>
    <t>stawy ok. 1 km</t>
  </si>
  <si>
    <t>stawy ok. 500 m</t>
  </si>
  <si>
    <t>zły</t>
  </si>
  <si>
    <t>8. Wiejski Dom Kultury w Olzie i Świetlica w Odrze</t>
  </si>
  <si>
    <t>kserokopiarka, drukarka i fax lexmark</t>
  </si>
  <si>
    <t>komputer actina</t>
  </si>
  <si>
    <t>komputer samsung - 2 sztuki</t>
  </si>
  <si>
    <t>zestaw komputerowy</t>
  </si>
  <si>
    <t>drukarka hplaserjet</t>
  </si>
  <si>
    <t>kolumna głośnikowa jbl 4 sztuki</t>
  </si>
  <si>
    <t>wzmacniacz mocy peavey</t>
  </si>
  <si>
    <t>mikser peavey</t>
  </si>
  <si>
    <t>monitor pasywny</t>
  </si>
  <si>
    <t>monitor aktywny</t>
  </si>
  <si>
    <t>aparat cyfrowy kompaktowy canon</t>
  </si>
  <si>
    <t>notebook compaq hp</t>
  </si>
  <si>
    <t>projektor multimedialny</t>
  </si>
  <si>
    <t>ekran elektryczny</t>
  </si>
  <si>
    <t>kasa fiskalna dateos maluch</t>
  </si>
  <si>
    <t>mikrofony shure 3 szt.</t>
  </si>
  <si>
    <t>przewód wieloparowy</t>
  </si>
  <si>
    <t>odtwarzacz cd/mp3</t>
  </si>
  <si>
    <t>kamera zewnętrzna 2 sztuki</t>
  </si>
  <si>
    <t>kamera wewnętrzna 2 sztuki</t>
  </si>
  <si>
    <t>Gimnazjum im. ks. dr Gustawa Klapucha w Czyżowicach</t>
  </si>
  <si>
    <t>647-220-96-09</t>
  </si>
  <si>
    <t>gimnazjum</t>
  </si>
  <si>
    <t>2 imprezy, 500 uczestników (imprezy środowiskowe)</t>
  </si>
  <si>
    <t>9. Gimnazjum im. ks. dr Gustawa Klapucha w Czyżowicach</t>
  </si>
  <si>
    <t>budynek gimnazjum (łącznik i sala gimnastyczna z zapleczem), obiekt dwukondygnacyjny z poddaszem użytkowym  (z placem, zagospodarowaniem terenu itp.)</t>
  </si>
  <si>
    <r>
      <t xml:space="preserve">gaśnice </t>
    </r>
    <r>
      <rPr>
        <i/>
        <sz val="10"/>
        <rFont val="Arial"/>
        <family val="2"/>
      </rPr>
      <t xml:space="preserve">- 2 elekrtyczne,10 proszkowych,1 skroplonego CO2 </t>
    </r>
    <r>
      <rPr>
        <b/>
        <i/>
        <sz val="10"/>
        <rFont val="Arial"/>
        <family val="2"/>
      </rPr>
      <t xml:space="preserve">hydranty </t>
    </r>
    <r>
      <rPr>
        <i/>
        <sz val="10"/>
        <rFont val="Arial"/>
        <family val="2"/>
      </rPr>
      <t xml:space="preserve">- 2 duże (półsztywne), 4 małe (płaskoskładane) </t>
    </r>
    <r>
      <rPr>
        <b/>
        <i/>
        <sz val="10"/>
        <rFont val="Arial"/>
        <family val="2"/>
      </rPr>
      <t>monitoring wizyjny</t>
    </r>
    <r>
      <rPr>
        <i/>
        <sz val="10"/>
        <rFont val="Arial"/>
        <family val="2"/>
      </rPr>
      <t>,</t>
    </r>
    <r>
      <rPr>
        <b/>
        <i/>
        <sz val="10"/>
        <rFont val="Arial"/>
        <family val="2"/>
      </rPr>
      <t>sygnalizacja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alarmowa</t>
    </r>
    <r>
      <rPr>
        <i/>
        <sz val="10"/>
        <rFont val="Arial"/>
        <family val="2"/>
      </rPr>
      <t>,</t>
    </r>
    <r>
      <rPr>
        <b/>
        <i/>
        <sz val="10"/>
        <rFont val="Arial"/>
        <family val="2"/>
      </rPr>
      <t xml:space="preserve">drzwi wejściowe - 2szt </t>
    </r>
    <r>
      <rPr>
        <i/>
        <sz val="10"/>
        <rFont val="Arial"/>
        <family val="2"/>
      </rPr>
      <t xml:space="preserve"> </t>
    </r>
  </si>
  <si>
    <t>44-352 Czyżowice ul. Wodzisławska 111</t>
  </si>
  <si>
    <t>ławy żelbetonowe, bloczki betonowe, bloczki ceramiczne, cegła pełna</t>
  </si>
  <si>
    <t>płyty kanałowe, płyty norolityczne, stropy Akermana</t>
  </si>
  <si>
    <t>konstrukcja drewniana kryta blachą trapezową powlekaną</t>
  </si>
  <si>
    <t>10 km od rzeki Odry i Olzy</t>
  </si>
  <si>
    <t>___________</t>
  </si>
  <si>
    <t>w części łącznika</t>
  </si>
  <si>
    <t>Projektor</t>
  </si>
  <si>
    <t xml:space="preserve">Zestaw kina domowego </t>
  </si>
  <si>
    <t>Komputer</t>
  </si>
  <si>
    <t>2008, 2009</t>
  </si>
  <si>
    <t>Monitor</t>
  </si>
  <si>
    <t>Komputer z drukarką</t>
  </si>
  <si>
    <t>Kserokopiarka</t>
  </si>
  <si>
    <t>Mikroskop</t>
  </si>
  <si>
    <t>Tellurium</t>
  </si>
  <si>
    <t xml:space="preserve">Tablica interaktywna </t>
  </si>
  <si>
    <t>Telewizor</t>
  </si>
  <si>
    <t>Magnetofon</t>
  </si>
  <si>
    <t>DVD</t>
  </si>
  <si>
    <t>Wizualizer</t>
  </si>
  <si>
    <t>Rzutnik pisma stacjonarny</t>
  </si>
  <si>
    <t>Rzutnik pisma walizkowy</t>
  </si>
  <si>
    <t xml:space="preserve">Rzutnik pisma przenośny </t>
  </si>
  <si>
    <t xml:space="preserve">Drukarka laserowa </t>
  </si>
  <si>
    <t>Fujitsu Siemens</t>
  </si>
  <si>
    <t>Laptop</t>
  </si>
  <si>
    <t>Organy elektryczne</t>
  </si>
  <si>
    <t>Zestaw instrumentów muzycznych</t>
  </si>
  <si>
    <t>Telefon komórkowy</t>
  </si>
  <si>
    <t>Wewnątrz i na zewnątrz</t>
  </si>
  <si>
    <t>647-22-10-707</t>
  </si>
  <si>
    <t>8531A</t>
  </si>
  <si>
    <t>oświata</t>
  </si>
  <si>
    <t>sala gimnastyczna</t>
  </si>
  <si>
    <t>10. Gimnazjum w Gorzycach</t>
  </si>
  <si>
    <t>BUDYNEK SZKOLNY</t>
  </si>
  <si>
    <t>SZKOŁA</t>
  </si>
  <si>
    <t xml:space="preserve">PRZECIWKRADZIEŻOWE-ALARM, PRZECIWPOŻAROWE -GAŚNICE 7 SZTUK-PROSZKOWE, </t>
  </si>
  <si>
    <t>44-350 GORZYCE, UL. RACIBORSKA 55</t>
  </si>
  <si>
    <t>CEGŁA</t>
  </si>
  <si>
    <t>ŻELBETOWE</t>
  </si>
  <si>
    <t>DREWNIANY POKRYTY PAPĄ</t>
  </si>
  <si>
    <t>NIE DOTYCZY</t>
  </si>
  <si>
    <t>DOBRY</t>
  </si>
  <si>
    <t>BARDZO DOBRY</t>
  </si>
  <si>
    <t>DOBRA</t>
  </si>
  <si>
    <t>KANALIZACJA DESZCZOWA</t>
  </si>
  <si>
    <t>TABLICA INTERAKTYWNA</t>
  </si>
  <si>
    <t>TABLICA MULTIMEDIALNA IQ BOARD</t>
  </si>
  <si>
    <t>KOMPUTER ACTINA</t>
  </si>
  <si>
    <t>TABLET BEZPRZEWODOWY INTERAKT.</t>
  </si>
  <si>
    <t>ZESTAW KOMPUTEROWY HP+SAMSUNG</t>
  </si>
  <si>
    <t>ACCESS POINT D-LINK</t>
  </si>
  <si>
    <t>KSEROKOPIARKA CONICA</t>
  </si>
  <si>
    <t xml:space="preserve">KSEROKOPIARKA </t>
  </si>
  <si>
    <t>DRUKARKA KONIKA</t>
  </si>
  <si>
    <t>DRUKARKA SAMSUNG</t>
  </si>
  <si>
    <t>SKANER</t>
  </si>
  <si>
    <t>KOPIARKA</t>
  </si>
  <si>
    <t>DRUKARKA LASEROWA</t>
  </si>
  <si>
    <t>DIGESTORIUM PRO-IV</t>
  </si>
  <si>
    <t>A0909L</t>
  </si>
  <si>
    <t>autobus szkolny</t>
  </si>
  <si>
    <t>PROJEKTOR EPSON</t>
  </si>
  <si>
    <t>PROJEKTOR OPTIMA</t>
  </si>
  <si>
    <t>CZYTNIK QUICK SKAN</t>
  </si>
  <si>
    <t>KAMERA CYFROWA</t>
  </si>
  <si>
    <t>CYFROWY REJESTRATOR OBRAZU</t>
  </si>
  <si>
    <t>PROJEKTOR</t>
  </si>
  <si>
    <t>SERWER SUPERMICRO- ŚRODEK TRWAŁY</t>
  </si>
  <si>
    <t>KOMPUTER HP-LAPTOP</t>
  </si>
  <si>
    <t>LAPTOP FUJTSU</t>
  </si>
  <si>
    <t>LAPTOP HP G62-A</t>
  </si>
  <si>
    <t>MOBILNA TABLICA MULTIMEDIALNA</t>
  </si>
  <si>
    <t>PILOTY MULTIMEDIALNE</t>
  </si>
  <si>
    <t>APARAT NICON COOLPIX</t>
  </si>
  <si>
    <t>TELEFON KOMÓRKOWY SONY ERICSSON</t>
  </si>
  <si>
    <t>8899Z</t>
  </si>
  <si>
    <t>bez VAT</t>
  </si>
  <si>
    <t>A156B</t>
  </si>
  <si>
    <t>004</t>
  </si>
  <si>
    <t>08560</t>
  </si>
  <si>
    <t>244-005</t>
  </si>
  <si>
    <t>Łączna wartość budynków w WKB i WO:</t>
  </si>
  <si>
    <t>9004 Z</t>
  </si>
  <si>
    <t>szkoła podstawowa</t>
  </si>
  <si>
    <t>9329Z</t>
  </si>
  <si>
    <t>działalność obiektów sportowych</t>
  </si>
  <si>
    <t>LINIOWY TOR POWIETRZNY</t>
  </si>
  <si>
    <t>FANTOM</t>
  </si>
  <si>
    <t>KAMERA CYFROWA JVC</t>
  </si>
  <si>
    <t>RADIOODTWARZACZ SONY</t>
  </si>
  <si>
    <t>RADIOMAGNETOFON ELENIS</t>
  </si>
  <si>
    <t>RADIOMAGNETOFON PHILIPS</t>
  </si>
  <si>
    <t>DYKTAFON CYFROWY SONY</t>
  </si>
  <si>
    <t>KAMERA WEWNĘTRZNA VTV-D6A</t>
  </si>
  <si>
    <t>KAMERA ZEWNĘTRZNA GL 132H</t>
  </si>
  <si>
    <t>647-22-01-016</t>
  </si>
  <si>
    <t>szatnia, pracownia komputerowa, kotłownia olejowa</t>
  </si>
  <si>
    <t>11. Gimnazjum w Rogowie</t>
  </si>
  <si>
    <t>szkoła</t>
  </si>
  <si>
    <t>Tak</t>
  </si>
  <si>
    <t>Nie</t>
  </si>
  <si>
    <t>1999/2001</t>
  </si>
  <si>
    <t xml:space="preserve">P-Poż, monitoring </t>
  </si>
  <si>
    <t>44-362 Rogów, ul. Szkolna 2</t>
  </si>
  <si>
    <t>cegła</t>
  </si>
  <si>
    <t>beton</t>
  </si>
  <si>
    <t>gonty</t>
  </si>
  <si>
    <t>zbiornik 3 km</t>
  </si>
  <si>
    <t>dobry/dostateczny</t>
  </si>
  <si>
    <t>Komputer HP</t>
  </si>
  <si>
    <t>Drukarka CANON</t>
  </si>
  <si>
    <t>Komputer Serwer</t>
  </si>
  <si>
    <t>Komputer nauczycielski</t>
  </si>
  <si>
    <t>Komputer uczniowksi (9szt)</t>
  </si>
  <si>
    <t>Skaner HP</t>
  </si>
  <si>
    <t>Drukarka laserowa Samsung</t>
  </si>
  <si>
    <t>Zestaw komputerowy stacjonarny</t>
  </si>
  <si>
    <t>UPS Lupus 500</t>
  </si>
  <si>
    <t>UPS Lupus 700</t>
  </si>
  <si>
    <t>Komputer ACTINA</t>
  </si>
  <si>
    <t>Tablica interaktywna</t>
  </si>
  <si>
    <t>Kserokopiarka BIZHUB 250</t>
  </si>
  <si>
    <t>Rurociąg na rowie w Bełsznicy</t>
  </si>
  <si>
    <t>System wczesnego ostrzegania</t>
  </si>
  <si>
    <t>Budynek administracyjny OPS</t>
  </si>
  <si>
    <t>ul. Wiejska 8, 44-362 Bluszczów</t>
  </si>
  <si>
    <t>647-22-08-254</t>
  </si>
  <si>
    <t>647-22-10-995</t>
  </si>
  <si>
    <t>647-22-10-216</t>
  </si>
  <si>
    <t>647-18-13-220</t>
  </si>
  <si>
    <t>8411Z</t>
  </si>
  <si>
    <t>kierowanie podstawowymi rodzajami działalności publicznej</t>
  </si>
  <si>
    <t>Wiejski Dom Kultury Gorzyce</t>
  </si>
  <si>
    <t>ul. Kopalniana 44B</t>
  </si>
  <si>
    <t>ul. Kopalniana 44C</t>
  </si>
  <si>
    <t>WO (wartość oszacowana na 04.02.2010r.)</t>
  </si>
  <si>
    <t>14-12-2014</t>
  </si>
  <si>
    <t>15-12-2014</t>
  </si>
  <si>
    <t>15-12-2015</t>
  </si>
  <si>
    <t>14-12-2016</t>
  </si>
  <si>
    <t>17-12-2014</t>
  </si>
  <si>
    <t>18-12-2014</t>
  </si>
  <si>
    <t>18-12-2015</t>
  </si>
  <si>
    <t>20-12-2016</t>
  </si>
  <si>
    <t>20-12-2014</t>
  </si>
  <si>
    <t>21-12-2014</t>
  </si>
  <si>
    <t>21-12-2015</t>
  </si>
  <si>
    <t>z VAT</t>
  </si>
  <si>
    <t>31-12-2014</t>
  </si>
  <si>
    <t>01-01-2015</t>
  </si>
  <si>
    <t>BRAK</t>
  </si>
  <si>
    <t>09-01-2015</t>
  </si>
  <si>
    <t>10-01-2015</t>
  </si>
  <si>
    <t>11-02-2015</t>
  </si>
  <si>
    <t>12-02-2015</t>
  </si>
  <si>
    <t>11-03-2015</t>
  </si>
  <si>
    <t>12-03-2015</t>
  </si>
  <si>
    <t>27-04-2015</t>
  </si>
  <si>
    <t>28-04-2015</t>
  </si>
  <si>
    <t>26-05-2015</t>
  </si>
  <si>
    <t>27-05-2015</t>
  </si>
  <si>
    <t>09-06-2015</t>
  </si>
  <si>
    <t>10-06-2015</t>
  </si>
  <si>
    <t>12-11-2015</t>
  </si>
  <si>
    <t>13-06-2015</t>
  </si>
  <si>
    <t>07-07-2015</t>
  </si>
  <si>
    <t>08-07-2015</t>
  </si>
  <si>
    <t>26-02-2015</t>
  </si>
  <si>
    <t>27-02-2015</t>
  </si>
  <si>
    <t>17-10-2015</t>
  </si>
  <si>
    <t>18-10-2015</t>
  </si>
  <si>
    <t>03-11-2015</t>
  </si>
  <si>
    <t>04-11-2015</t>
  </si>
  <si>
    <t>21-11-2015</t>
  </si>
  <si>
    <t>22-11-2015</t>
  </si>
  <si>
    <t>1.  Gmina Gorzyce - Ubezpieczający/ Ubezpieczony</t>
  </si>
  <si>
    <t>2. Gminny Zakład Kanalizacyjny w Gorzycach - Ubezpieczający/ Ubezpieczony</t>
  </si>
  <si>
    <t xml:space="preserve">Gmina Gorzyce - Ubezpieczający;  Ochotnicza Straż Pożarna Czyżowice, ul. Strażacka 7, 44-352 Czyżowice - Ubezpieczony </t>
  </si>
  <si>
    <t>Tabela nr 1. Wykaz budynków i budowli w Gminie Gorzyce</t>
  </si>
  <si>
    <t>Tabela nr 4 - wykaz pojazdów w Gminie Gorzyce</t>
  </si>
  <si>
    <t>WF0NXXTTFNBY61832</t>
  </si>
  <si>
    <t>XTA212140T1219715</t>
  </si>
  <si>
    <t>LADA 21214 NIVA</t>
  </si>
  <si>
    <t>005</t>
  </si>
  <si>
    <t>K-162</t>
  </si>
  <si>
    <t>Krosser 92/13,5T</t>
  </si>
  <si>
    <t>-----------------------</t>
  </si>
  <si>
    <t>W2</t>
  </si>
  <si>
    <t>SUCW2F72000626</t>
  </si>
  <si>
    <t>-----------</t>
  </si>
  <si>
    <t>UU1USD1K541094458</t>
  </si>
  <si>
    <t>Ładowność (kg)</t>
  </si>
  <si>
    <t>Logan SD 50kW PICK-UP</t>
  </si>
  <si>
    <t>UPS ACTIVEJET</t>
  </si>
  <si>
    <t>Notebook HP</t>
  </si>
  <si>
    <t>Laptop DELL</t>
  </si>
  <si>
    <t>Wideoprojektor HTACHI</t>
  </si>
  <si>
    <t>Przenośna tablica interaktywna</t>
  </si>
  <si>
    <t>Laptop Toshiba</t>
  </si>
  <si>
    <t>Laptop Lenovo</t>
  </si>
  <si>
    <t>Wizualizer LUMENS</t>
  </si>
  <si>
    <t xml:space="preserve">Laptop HP </t>
  </si>
  <si>
    <t xml:space="preserve">Tablet OPENWIDE </t>
  </si>
  <si>
    <t>Kamera VIVOTEK (2szt)</t>
  </si>
  <si>
    <t xml:space="preserve">Kamera VIVOTEK </t>
  </si>
  <si>
    <t>Kamera VIVOTEK</t>
  </si>
  <si>
    <t>Monitor BENQ 19</t>
  </si>
  <si>
    <t>Router EDIEMAX</t>
  </si>
  <si>
    <t>Dysk rejestrujący CAVIAR</t>
  </si>
  <si>
    <t>alarm, monitoring gaśnice, hydrant</t>
  </si>
  <si>
    <t>Gimnazjum im. prof. Dominika Lasoka w Turzy Śląskiej</t>
  </si>
  <si>
    <t>647-22-09-549</t>
  </si>
  <si>
    <t>edukacja</t>
  </si>
  <si>
    <t>szatnia, stołówka</t>
  </si>
  <si>
    <t>647-22-10-535</t>
  </si>
  <si>
    <t>001192020</t>
  </si>
  <si>
    <t>Budynek szkoły i przedszkola</t>
  </si>
  <si>
    <t>Edukacja szkolna i przedszkolna</t>
  </si>
  <si>
    <t>Budynek hali sportowej</t>
  </si>
  <si>
    <t>Zajęcia sportowe</t>
  </si>
  <si>
    <t>Klasa oporności pożarowej "B" ZL I. Wewnątrz budynku znajduje się instalacja  ppoż. Hydranty znajdują się na korytażach; na każdej z trzech kondygnacji. W budynku znajduje się instalacja alarmowa przeciw kradzieżowa.</t>
  </si>
  <si>
    <t>ul. Wiejska 30,  44-350 Gorzyczki</t>
  </si>
  <si>
    <t>Klasa oporności pożarowej "C" ZL III.  Wewnątrz budynku znajduje się instalacja  ppoż. -hydranty. W budynku hali znajduje się również instalacja alarmowa przeciw kradzieżowa.</t>
  </si>
  <si>
    <t>ul. Wiejska 29,  44-350 Gorzyczki</t>
  </si>
  <si>
    <t>Mury zewnętrzne z cegły klasycznej o grubości 40cm. Mury wewnętrzne z cegły klasycznej o grubości 27cm, 13cm.</t>
  </si>
  <si>
    <t>Stropy wykonane jako płyty żelbetowe.</t>
  </si>
  <si>
    <t>Dach betonowy; stropodach żelbetowy, warstwa spadkowa, kilka warstw papy.</t>
  </si>
  <si>
    <t>Najblirzsze zbiorniki wodne oraz rzeki występują około 5km od lokalizacji budynku.</t>
  </si>
  <si>
    <t xml:space="preserve">Remont instalacji odgromowej (2012), remont instalcji wodnej (2013), remont instalacji kanalizacyjnej (2013) </t>
  </si>
  <si>
    <t>wod-kan:  bardzo bobry   centr.ogrzew: dobry</t>
  </si>
  <si>
    <t>Mury zewnętrzne z cegły pogoterm, oraz cegły klasycznej o grubości 40cm. Mury wewnętrzne z cegły klasycznej o grubości 27cm, 13cm.</t>
  </si>
  <si>
    <t>Stropy gęstożebrowe w technice porotherm oraz miejscami wykonane jako płyty żelbetowe.</t>
  </si>
  <si>
    <t>Dach; konstrukacja drewniana, więźba dachowa krawownica drewniana, pokrycie blachą falistą</t>
  </si>
  <si>
    <t>Remont pokrycia dachu ,ale bez więźby (2011)</t>
  </si>
  <si>
    <t>489,00 m2</t>
  </si>
  <si>
    <t>3 483,40 m2</t>
  </si>
  <si>
    <t>6 913,00 m3</t>
  </si>
  <si>
    <t>trzy</t>
  </si>
  <si>
    <t>1 389,58 m3</t>
  </si>
  <si>
    <t>2 100m2</t>
  </si>
  <si>
    <t>13337,18 m3</t>
  </si>
  <si>
    <t>dwie</t>
  </si>
  <si>
    <t>Kserokopiarka Canon</t>
  </si>
  <si>
    <t>Telewizor plazmowy LG</t>
  </si>
  <si>
    <t>Kserokopiarka Kyacera Triumph Adler</t>
  </si>
  <si>
    <t>Projektor multimedialny Epson</t>
  </si>
  <si>
    <t>Projektor multimedialny Acer</t>
  </si>
  <si>
    <t>Projektor multimedialny Benq</t>
  </si>
  <si>
    <t>Wzmacniacz + nagłośnienie sali bankietowej</t>
  </si>
  <si>
    <t>Komputer notebook FujitsuSiemens</t>
  </si>
  <si>
    <t xml:space="preserve">Komputer notebook Dell </t>
  </si>
  <si>
    <t>Komputer notebook Toschiba</t>
  </si>
  <si>
    <t>Komputer notebook HP</t>
  </si>
  <si>
    <t>Komputer notebook Acer</t>
  </si>
  <si>
    <t>Rejestrator monitoringu</t>
  </si>
  <si>
    <t>Kamery monitoringu</t>
  </si>
  <si>
    <t>12. Gimnazjum im. prof. Dominika Lasoka w Turzy Śląskiej</t>
  </si>
  <si>
    <t>Budynek szkolny</t>
  </si>
  <si>
    <t>1995 - oddanie bud.</t>
  </si>
  <si>
    <t>Hydranty, gaśnice, ich przeglądy, konserwacje, naprawy. Sygnalizajcja alarmowa centralna + 2 systemy alarmowe wewnętrzne, drzwi wejściowe przednie, nieokratowane - 2 szt. - podwójne zamki, drzwi wejściowe tylne, nieokratowane - 5 szt. - podwójne zamki, monitoring zewnętrzny i wewnętrzny</t>
  </si>
  <si>
    <t>44-351 Turza Śląska, ul. Ligonia 2 b</t>
  </si>
  <si>
    <t>warstwowe, cegła styropian, cegła</t>
  </si>
  <si>
    <t>żelbetowe</t>
  </si>
  <si>
    <t>betonowy kryty papą</t>
  </si>
  <si>
    <t>Rzeka Leśnica - wpływa do Olzy. Odległość w linii prostej 1,5 km</t>
  </si>
  <si>
    <t>Telewizor tv akai 32"</t>
  </si>
  <si>
    <t>Odtwarzacz dvd/vcr lg</t>
  </si>
  <si>
    <t>Internetowe Centrum Informacji Multimedialnej</t>
  </si>
  <si>
    <t>Drukarka laserowa xerox 3140 szt. 6</t>
  </si>
  <si>
    <t>Drukarka laserowa samsung CLP-320</t>
  </si>
  <si>
    <t>Zestaw komputerowy HP + Samsung LED szt. 3</t>
  </si>
  <si>
    <t>Acces Point D-Link DAP-1160A szt. 6</t>
  </si>
  <si>
    <t>Tablica multimedialna IQ Board szt. 5</t>
  </si>
  <si>
    <t>Projektory: Optoma szt. 2, NEC M300XS szt. 2, NEC M260XS szt. 3</t>
  </si>
  <si>
    <t>Drukarka Xerox Phaser 3160</t>
  </si>
  <si>
    <t>Centrala telefoniczna Slican/TS-0206</t>
  </si>
  <si>
    <t>Kserokopiarka Ricoch MPC 2500</t>
  </si>
  <si>
    <t>Laminator Argo Offilan 330</t>
  </si>
  <si>
    <t>Niszczarka OPUS</t>
  </si>
  <si>
    <t>Kserokopiarka Ricoch MP 2000</t>
  </si>
  <si>
    <t>wartość odtworzeniowa</t>
  </si>
  <si>
    <t>Monitor BenQ szt. 3</t>
  </si>
  <si>
    <t>Komputer VOSTRO + monitor Acer</t>
  </si>
  <si>
    <t>Telewizor Panasonic Viera szt. 2</t>
  </si>
  <si>
    <t>Radioodtwarzacz SONY</t>
  </si>
  <si>
    <t>Radioodtwarzacz SONY CFD</t>
  </si>
  <si>
    <t>Kolumny WHARFEDALE EVP-X215</t>
  </si>
  <si>
    <t>Wzmacniacz CROWN LPS - 1500</t>
  </si>
  <si>
    <t>Mikser z proc. BEHRINGER</t>
  </si>
  <si>
    <t>Mikrofony AKG WMS 40 PRO PRESENTER DUAL SET</t>
  </si>
  <si>
    <t>Radiomagnetofony Philips AZ 1850/12 szt. 4</t>
  </si>
  <si>
    <t>Projektor NEC NP. 100 DLP</t>
  </si>
  <si>
    <t>Komputer przenośny FCS Esrpima Molible</t>
  </si>
  <si>
    <t>Notebook Samsung NP.-R 540 JSO4PL</t>
  </si>
  <si>
    <t>Kamera Cyfrowa JVC G2-HD 520</t>
  </si>
  <si>
    <t>Komputer HP 620 szt. 10</t>
  </si>
  <si>
    <t>Notebook Lenovo B 570 Intel B960 szt. 4</t>
  </si>
  <si>
    <t>Notebook HP 635</t>
  </si>
  <si>
    <t>Telefon Panasonic przenośny</t>
  </si>
  <si>
    <t>Aparat cyfrowy Casio EX-2280</t>
  </si>
  <si>
    <t>Cyfrowy rejestrator obrazu BCS-1604LE-AS szt. 3</t>
  </si>
  <si>
    <t>Kamera wewnętrzna VTV-D6A2 szt. 32</t>
  </si>
  <si>
    <t>Kamera zewnętrzna GL-132H P6 mm szt. 16</t>
  </si>
  <si>
    <t>647-22-10-647</t>
  </si>
  <si>
    <t xml:space="preserve">000736534 </t>
  </si>
  <si>
    <t>8520Z</t>
  </si>
  <si>
    <t>13. Szkoła Podstawowa nr 1 im. Adama Mickiewicza w Gorzycach</t>
  </si>
  <si>
    <t>zabezpieczenia p-poż: gaśnice proszkowe 7 szt., hydranty wewnętrzne7 szt.  zabezpieczenia przeciw kradzieży: sygnalizacja alarmowa w gabinecie dyrektora, sekretariacie i pracowni komputerowej</t>
  </si>
  <si>
    <t>44-350 Gorzyce, ul. Raciborska 55</t>
  </si>
  <si>
    <t>Drenaż opaskowy powiększający wartość budynku</t>
  </si>
  <si>
    <t>doły gnilne</t>
  </si>
  <si>
    <t>Nawierzchnia asfaltowa</t>
  </si>
  <si>
    <t>Płyty betonowe</t>
  </si>
  <si>
    <t>Siatka ogrodzeniowa</t>
  </si>
  <si>
    <t>konstrukcja drewniana, pokrycie papą</t>
  </si>
  <si>
    <t>50 metrów od hydrantu naziemnego oraz 75 metrów od hydrantu naziemnego</t>
  </si>
  <si>
    <t>983,1 m2</t>
  </si>
  <si>
    <t>1667,08 m2</t>
  </si>
  <si>
    <t>4917,46 m2</t>
  </si>
  <si>
    <t>Odtwarzacz DVD Philips</t>
  </si>
  <si>
    <t>Miniwieża Hyunday</t>
  </si>
  <si>
    <t>Komputer stacjonarny</t>
  </si>
  <si>
    <t>Projektor Nobo X28</t>
  </si>
  <si>
    <t>Projektor Benq</t>
  </si>
  <si>
    <t>Drukarka laserowa HP</t>
  </si>
  <si>
    <t>Rzutnik viev</t>
  </si>
  <si>
    <t>Urządzenie wielofunkcyjne Canon</t>
  </si>
  <si>
    <t>Tablica interaktywna esprit</t>
  </si>
  <si>
    <t>Serwer do pracowni komputerowej</t>
  </si>
  <si>
    <t>Telefax Panasonic</t>
  </si>
  <si>
    <t>Kserokopiarka Trumph Adler</t>
  </si>
  <si>
    <t>Laptop HP</t>
  </si>
  <si>
    <t>Laptop Samsung</t>
  </si>
  <si>
    <t>Laptop Dell</t>
  </si>
  <si>
    <t>Laptop Asus</t>
  </si>
  <si>
    <t>Kamera Benq</t>
  </si>
  <si>
    <t>Dyktafon Olympus</t>
  </si>
  <si>
    <t>Telefon komórkowy Sony Ericson</t>
  </si>
  <si>
    <t>Telefon komórkowey NOKIA</t>
  </si>
  <si>
    <t>Telefon komórkowy Samsung</t>
  </si>
  <si>
    <t>Rejestrator monitoringu wizyjnego</t>
  </si>
  <si>
    <t>Dysk twardy do monitoringu wizyjnego</t>
  </si>
  <si>
    <t>Monitor monitoringu wizyjnego</t>
  </si>
  <si>
    <t>Kamera do monitoringu wizyjnego wewnętrzna 2 szt. (cena 1 szt. 385,79 zł)</t>
  </si>
  <si>
    <t>Kamera do monitoringu wizyjnego wewnętrzna 2 szt. (cena 1 szt.  236,68 zł)</t>
  </si>
  <si>
    <t>Kamera z obudową zewnętrzna 1 szt.</t>
  </si>
  <si>
    <t>budynek szkoły 500m²</t>
  </si>
  <si>
    <t>1080m²</t>
  </si>
  <si>
    <t>3820m³</t>
  </si>
  <si>
    <t>sala gim. 852,4m²</t>
  </si>
  <si>
    <t>1028,0m²</t>
  </si>
  <si>
    <t>6477,16m³</t>
  </si>
  <si>
    <t>647 22 11 598</t>
  </si>
  <si>
    <t>001389939</t>
  </si>
  <si>
    <t>plac zabaw, szatnia</t>
  </si>
  <si>
    <t>1 impreza na 200 osób (festyn szkolny)</t>
  </si>
  <si>
    <t>14. Szkoła Podstawowa nr 2 im. "Marcela" Józefa Kolorza w Gorzycach</t>
  </si>
  <si>
    <t>Szkoła Podstawowa</t>
  </si>
  <si>
    <t>Gaśnice – 4 proszkowe, alarm, hydrant - 1</t>
  </si>
  <si>
    <t>drukarka</t>
  </si>
  <si>
    <t>projektor</t>
  </si>
  <si>
    <t>kserokopiarka</t>
  </si>
  <si>
    <t>mini wieża</t>
  </si>
  <si>
    <t>tablica interaktywna</t>
  </si>
  <si>
    <t>notebook</t>
  </si>
  <si>
    <t>radiomagnetofon</t>
  </si>
  <si>
    <t>kamera</t>
  </si>
  <si>
    <t>dyktafon</t>
  </si>
  <si>
    <t>647-22-12-161</t>
  </si>
  <si>
    <t>001192013</t>
  </si>
  <si>
    <t>szatnia</t>
  </si>
  <si>
    <t xml:space="preserve"> ok. 1 722 883,00 zł</t>
  </si>
  <si>
    <t>15. Szkoła Podstawowa im. Powstańców Śląskich w Bluszczowie</t>
  </si>
  <si>
    <t>16. Szkoła Podstawowa im. Wincentego Woźniaka w Czyżowicach</t>
  </si>
  <si>
    <t xml:space="preserve">szkoła </t>
  </si>
  <si>
    <t>647-22-10-713</t>
  </si>
  <si>
    <t>001192680</t>
  </si>
  <si>
    <t>Działalność oświatowa</t>
  </si>
  <si>
    <t>Gaśnice, hydranty , alarm, monitoring, Kraty w oknie w wybranych pomieszczeniach</t>
  </si>
  <si>
    <t>Cegła</t>
  </si>
  <si>
    <t>Beton</t>
  </si>
  <si>
    <t>Blacha trapezowa</t>
  </si>
  <si>
    <t>ok.8 km</t>
  </si>
  <si>
    <t xml:space="preserve">Dostateczna </t>
  </si>
  <si>
    <t>Dobra</t>
  </si>
  <si>
    <t>Nie dotyczy</t>
  </si>
  <si>
    <t>Zestawy komputerowe używane</t>
  </si>
  <si>
    <t>Drukarka</t>
  </si>
  <si>
    <t>Komputery x3 używane</t>
  </si>
  <si>
    <t>Zestaw komputerowy używany</t>
  </si>
  <si>
    <t>Kopiarka</t>
  </si>
  <si>
    <t>Zestawy komputerowe używane x5</t>
  </si>
  <si>
    <t>Telewizor x2</t>
  </si>
  <si>
    <t>Magnetofon x3</t>
  </si>
  <si>
    <t>DVD x2</t>
  </si>
  <si>
    <t>Kolumny</t>
  </si>
  <si>
    <t>Laptop x2</t>
  </si>
  <si>
    <t xml:space="preserve">DVD </t>
  </si>
  <si>
    <t>Radiomagnetofon x4</t>
  </si>
  <si>
    <t>Kamera</t>
  </si>
  <si>
    <t>Dyktafon</t>
  </si>
  <si>
    <t>Monitoring wizyjny- Kamery zewnętrzne – 1, kamery wewnętrzne- 4</t>
  </si>
  <si>
    <t xml:space="preserve">działalność oświatowa </t>
  </si>
  <si>
    <t>1965/1970</t>
  </si>
  <si>
    <t xml:space="preserve">monitoring wizyjny </t>
  </si>
  <si>
    <t xml:space="preserve">ul.Wodzisławska 111 44-352 Czyzowice </t>
  </si>
  <si>
    <t xml:space="preserve">Drewniane / betonowe </t>
  </si>
  <si>
    <t>dobre</t>
  </si>
  <si>
    <t xml:space="preserve">Drewniana / betonowa
Papa / blacha  </t>
  </si>
  <si>
    <t>monitor Samsung</t>
  </si>
  <si>
    <t>komputer Athlon</t>
  </si>
  <si>
    <t xml:space="preserve">monitor LCD </t>
  </si>
  <si>
    <t xml:space="preserve">urządzenie wielofunkcyjne </t>
  </si>
  <si>
    <t xml:space="preserve">telewizor TV LCD </t>
  </si>
  <si>
    <t>telewizor LG</t>
  </si>
  <si>
    <t xml:space="preserve">komputer Actina Montana </t>
  </si>
  <si>
    <t>telewizor Plazma Panasonik</t>
  </si>
  <si>
    <t>projektor NEC V 260</t>
  </si>
  <si>
    <t xml:space="preserve">tablica interaktywna </t>
  </si>
  <si>
    <t>projektor Benq</t>
  </si>
  <si>
    <t xml:space="preserve">IBM N 200- laptop </t>
  </si>
  <si>
    <t xml:space="preserve">notebook Acer </t>
  </si>
  <si>
    <t>notebook HP 630</t>
  </si>
  <si>
    <t xml:space="preserve">notebook HP </t>
  </si>
  <si>
    <t xml:space="preserve">notebook Lenowo </t>
  </si>
  <si>
    <t xml:space="preserve">monitoring wizyjny ( wewnątrz budynku) </t>
  </si>
  <si>
    <t>647-22-11-871</t>
  </si>
  <si>
    <t>001192007</t>
  </si>
  <si>
    <t>1 impreza na 300 osób (festyn szkolny)</t>
  </si>
  <si>
    <t>17. Szkoła Podstawowa im. Karola Miarki w Olzie</t>
  </si>
  <si>
    <t>budynek d. przedszkola</t>
  </si>
  <si>
    <t>szkolnictwo</t>
  </si>
  <si>
    <t>gaśnice i hydranty, instalacja p-poż. alarmowa, alarm</t>
  </si>
  <si>
    <t>Olza, ul. Szkolna 24</t>
  </si>
  <si>
    <t>budynek szkolny</t>
  </si>
  <si>
    <t>Budynek - modernizacja</t>
  </si>
  <si>
    <t>sala gimnatyczna</t>
  </si>
  <si>
    <t>łącznik</t>
  </si>
  <si>
    <t>kotłownia</t>
  </si>
  <si>
    <t>kanalizacja</t>
  </si>
  <si>
    <t>sieć energetyczna</t>
  </si>
  <si>
    <t>siec ciepłownicza</t>
  </si>
  <si>
    <t>nawierzchnia asfaltowa</t>
  </si>
  <si>
    <t>chodnik z kostki bruk.</t>
  </si>
  <si>
    <t>ogrodzenie siatkowe</t>
  </si>
  <si>
    <t>ogrodzenie stalowe</t>
  </si>
  <si>
    <t>budynek szkoły - cegła</t>
  </si>
  <si>
    <t>konstrukcja drewniana, pokrycie - papą termozgrzewalną</t>
  </si>
  <si>
    <t>od SP Olza do rzeki ok. 500m</t>
  </si>
  <si>
    <t>budynek sali gim. - cegła</t>
  </si>
  <si>
    <t>część budynku pokryta papą, a część blachą</t>
  </si>
  <si>
    <t>Projektor EPSON</t>
  </si>
  <si>
    <t>Projektor BENQ</t>
  </si>
  <si>
    <t xml:space="preserve">Urządzenie wielofunkcyjne </t>
  </si>
  <si>
    <t>Projektor OPTOMA</t>
  </si>
  <si>
    <t>Urządzenie wielofunkcyjne BROTHER</t>
  </si>
  <si>
    <t>Komputer - składak</t>
  </si>
  <si>
    <t xml:space="preserve">Ekran projekcyjny </t>
  </si>
  <si>
    <t>Projektor NEW C2</t>
  </si>
  <si>
    <t>Laptop + urządzenie wielofunkcyjne</t>
  </si>
  <si>
    <t>Notebook ASUS</t>
  </si>
  <si>
    <t xml:space="preserve">Tablica przenośna </t>
  </si>
  <si>
    <t>Netbook 10EeeFC Asus</t>
  </si>
  <si>
    <t>Kamera BENQDV-M23</t>
  </si>
  <si>
    <t>Notebook ACER Travel Mate 5760 LED</t>
  </si>
  <si>
    <t xml:space="preserve"> </t>
  </si>
  <si>
    <t>18. Szkoła Podstawowa w Rogowie</t>
  </si>
  <si>
    <t>Szkoła Podstawowa im. Ks. Ewalda Kasperczyka w Turzy Śląskiej</t>
  </si>
  <si>
    <t>647-22-10-653</t>
  </si>
  <si>
    <t>001191999</t>
  </si>
  <si>
    <t>2 imprezy, 500 osób (spotkanie kolędowe, festyn szkolny)</t>
  </si>
  <si>
    <t>19. Szkoła Podstawowa im. Ks. Ewalda Kasperczyka w Turzy Śląskiej</t>
  </si>
  <si>
    <t>sygnalizacja alarmowa centralna, system alarmowy wewnetrzny - 2 szt</t>
  </si>
  <si>
    <t>Turza Śl. ul. Ligonia 2b</t>
  </si>
  <si>
    <t>warstwowe cegła, styropian, cegła</t>
  </si>
  <si>
    <t>1,5 km w linii prostej</t>
  </si>
  <si>
    <t xml:space="preserve"> dobra</t>
  </si>
  <si>
    <t>dostateczna</t>
  </si>
  <si>
    <t>nie posiada</t>
  </si>
  <si>
    <t>bardzo dobra</t>
  </si>
  <si>
    <t>jedna</t>
  </si>
  <si>
    <t>częściowo</t>
  </si>
  <si>
    <t>Laptop-Fwitsu-siemens Enspirimo</t>
  </si>
  <si>
    <t>Przenosna tablica interaktywna</t>
  </si>
  <si>
    <t>Drukarka Brokher</t>
  </si>
  <si>
    <t>HP 635 AMDE 300  laptopy 10 szt.</t>
  </si>
  <si>
    <t>Drukarka  P Golar Jet Pro CP 1125</t>
  </si>
  <si>
    <t>TV Samsung 40</t>
  </si>
  <si>
    <t>TV Dawoo 29  3 szt</t>
  </si>
  <si>
    <t>Telefon komórkowy Sony Erikson</t>
  </si>
  <si>
    <t>RM +CD Eltra 2 szt.</t>
  </si>
  <si>
    <t xml:space="preserve">Notebook Asus X </t>
  </si>
  <si>
    <t>RM + Cd Memorex 2 szt.</t>
  </si>
  <si>
    <t>DVD Manta 2 szt.</t>
  </si>
  <si>
    <t>Telewizor TV Akai 32 3 szt</t>
  </si>
  <si>
    <t>DVD Manta 3 szt.</t>
  </si>
  <si>
    <t>Zestaw mikrofonowy</t>
  </si>
  <si>
    <t>Miniwież Hyundai</t>
  </si>
  <si>
    <t>Kamera Bena DV M23</t>
  </si>
  <si>
    <t>Dyktafon cyfrowy olimpus</t>
  </si>
  <si>
    <t>Keybord</t>
  </si>
  <si>
    <t>Projektor Beno</t>
  </si>
  <si>
    <t>44-351 Turza Śl. ul. Ligonia 2b</t>
  </si>
  <si>
    <t>alarm  podwójne zamki gaśnice hydranty</t>
  </si>
  <si>
    <t>647-22-10-475</t>
  </si>
  <si>
    <t>8510Z</t>
  </si>
  <si>
    <t>20. Zespół Szkolno-Przedszkolny w Gorzyczkach</t>
  </si>
  <si>
    <t>21. Przedszkole Publiczne w Gorzycach</t>
  </si>
  <si>
    <t>działalność oświatowa</t>
  </si>
  <si>
    <t>Gaśnice proszkowe - 3 szt, HYDRANT ,monitoring</t>
  </si>
  <si>
    <t>Plac zabaw</t>
  </si>
  <si>
    <t>Wentylacja kuchenna</t>
  </si>
  <si>
    <t>żelbeton</t>
  </si>
  <si>
    <t>dach betonowy, pokrycie papą</t>
  </si>
  <si>
    <t>50 m i 75 m od chydrantu naziemnego</t>
  </si>
  <si>
    <t>dostateczne</t>
  </si>
  <si>
    <t>Kopiarka Oliwetti</t>
  </si>
  <si>
    <t>Telefon TOPCOM</t>
  </si>
  <si>
    <t>Telewizos SHARP</t>
  </si>
  <si>
    <t>DVD Samsung</t>
  </si>
  <si>
    <t>Wieża Philips</t>
  </si>
  <si>
    <t>Drukarka atramentowa</t>
  </si>
  <si>
    <t>Telewizor PANASONIC</t>
  </si>
  <si>
    <t>Wieża SONY</t>
  </si>
  <si>
    <t>Urzędzenie wielofunkcyjne BROTHER</t>
  </si>
  <si>
    <t>Monitor SAMSUNG</t>
  </si>
  <si>
    <t>Komputer DELL</t>
  </si>
  <si>
    <t>DVD LG</t>
  </si>
  <si>
    <t>FAX PANSONIC</t>
  </si>
  <si>
    <t>Laptop FUJITSU</t>
  </si>
  <si>
    <t>NAGŁOŚNIENIE</t>
  </si>
  <si>
    <t>gospodarczy</t>
  </si>
  <si>
    <t>ok.1974</t>
  </si>
  <si>
    <t>betonowa</t>
  </si>
  <si>
    <t>6 km</t>
  </si>
  <si>
    <t>blacha</t>
  </si>
  <si>
    <t>brak danych</t>
  </si>
  <si>
    <t>ok. 1974</t>
  </si>
  <si>
    <t xml:space="preserve">Blacha </t>
  </si>
  <si>
    <t>6km</t>
  </si>
  <si>
    <t>użytkowy</t>
  </si>
  <si>
    <t xml:space="preserve">gaśnice </t>
  </si>
  <si>
    <t>7 km</t>
  </si>
  <si>
    <t>plastikowe,</t>
  </si>
  <si>
    <t>NIE WYSTĘPUJE</t>
  </si>
  <si>
    <t>budynek przeznaczony do sprzedaży</t>
  </si>
  <si>
    <t>ul. Powstańców 8</t>
  </si>
  <si>
    <t>drewniany kryty dachówką</t>
  </si>
  <si>
    <t xml:space="preserve">10 km </t>
  </si>
  <si>
    <t>magazyn</t>
  </si>
  <si>
    <t>Olza ul. Polna</t>
  </si>
  <si>
    <t>murowany</t>
  </si>
  <si>
    <t>3 km</t>
  </si>
  <si>
    <t>plastik,drewno,metal</t>
  </si>
  <si>
    <t>dachówka</t>
  </si>
  <si>
    <t>do rozbiórki w 2013</t>
  </si>
  <si>
    <t xml:space="preserve">Gorzyczki ul. Wiejska 11a </t>
  </si>
  <si>
    <t>Budynek administracyjny UG</t>
  </si>
  <si>
    <t xml:space="preserve">gaśnice, alarm, </t>
  </si>
  <si>
    <t>Gorzyce ul. Kościelna 15</t>
  </si>
  <si>
    <t>2013 – remont</t>
  </si>
  <si>
    <t>plastikowe,drewniane</t>
  </si>
  <si>
    <t>Gorzyce ul. Raciborska 27</t>
  </si>
  <si>
    <t>ondulina</t>
  </si>
  <si>
    <t>bieżące remonty</t>
  </si>
  <si>
    <t>Czyżowice ul. Rogowska</t>
  </si>
  <si>
    <t>cegła/pustak</t>
  </si>
  <si>
    <t>8 km</t>
  </si>
  <si>
    <t>Gorzyce ul. Bogumińska</t>
  </si>
  <si>
    <t>plastikowe/drewniane</t>
  </si>
  <si>
    <t>Rogów ul. Sportowa</t>
  </si>
  <si>
    <t>4 km</t>
  </si>
  <si>
    <t>Turza ul. Bogumińska</t>
  </si>
  <si>
    <t>papa/blacha</t>
  </si>
  <si>
    <t>9 km</t>
  </si>
  <si>
    <t>ul. Wałowa</t>
  </si>
  <si>
    <t>poloterma</t>
  </si>
  <si>
    <t>drewniany kryty gontem</t>
  </si>
  <si>
    <t>Bełsznica Raciborska 53</t>
  </si>
  <si>
    <t>pustaki</t>
  </si>
  <si>
    <t>2013 – docieplenie stropu dachu</t>
  </si>
  <si>
    <t>plastikowe, metalowe,drewniane</t>
  </si>
  <si>
    <t>Bluszczów ul. Powstańców 34</t>
  </si>
  <si>
    <t xml:space="preserve">cegła </t>
  </si>
  <si>
    <t>stropodach kryty papą</t>
  </si>
  <si>
    <t>bieżące naprawy</t>
  </si>
  <si>
    <t>drewniane</t>
  </si>
  <si>
    <t>Czyżowice ul. Strażacka 7</t>
  </si>
  <si>
    <t>cegła pełna</t>
  </si>
  <si>
    <t>drewniany kryty papą</t>
  </si>
  <si>
    <t>bieżące naprawy,remont elewacji</t>
  </si>
  <si>
    <t xml:space="preserve">Olza ul. Szkolna 3  </t>
  </si>
  <si>
    <t>pustak+cegła pełna</t>
  </si>
  <si>
    <t>drewniany kryty blachą</t>
  </si>
  <si>
    <t>plastik, metal</t>
  </si>
  <si>
    <t>Rogów ul. Szkolna 3</t>
  </si>
  <si>
    <t>Turza ul. Powstańców 40</t>
  </si>
  <si>
    <t>cegła pełna+ pustak</t>
  </si>
  <si>
    <t>Uchylsko ul. Wiejska 65</t>
  </si>
  <si>
    <t>plastik,</t>
  </si>
  <si>
    <t>Olza ul. Wiejska</t>
  </si>
  <si>
    <t>położony na terenach rekreacyjnych w odległości ok 60,00 m od wyrobiska pożwirowego</t>
  </si>
  <si>
    <t xml:space="preserve">wod-kan:  </t>
  </si>
  <si>
    <t>Gaśnice  3 szt, alarm</t>
  </si>
  <si>
    <t>Rogów ul. Parkowa 11</t>
  </si>
  <si>
    <t>gont bitumiczny</t>
  </si>
  <si>
    <t>Drewniany kryty gontem</t>
  </si>
  <si>
    <t>plastikowe,metalowe</t>
  </si>
  <si>
    <t>wentylacyjna</t>
  </si>
  <si>
    <t>Gorzyce ul. Kolejowa</t>
  </si>
  <si>
    <t>konstrukcja stalowa+wełna+płyta pilśniowa</t>
  </si>
  <si>
    <t>stropodach drewniany kryty papą</t>
  </si>
  <si>
    <t>położony na terenach rekreacyjnych w odległości ok 4,00 m od wyrobiska pożwirowego</t>
  </si>
  <si>
    <t>okna i drzwi drewniane</t>
  </si>
  <si>
    <t>położony na terenach rekreacyjnych w odległości ok 45,00 m od wyrobiska pożwirowego</t>
  </si>
  <si>
    <t>konstrukcja stalowa obustronnie obity panelami ściennymi</t>
  </si>
  <si>
    <t>stropodach o konstrukcji stalowej, pokryty papą, od spodu panele ścienne</t>
  </si>
  <si>
    <t>położony na terenach rekreacyjnych w odległości ok 30,00 m od wyrobiska pożwirowego</t>
  </si>
  <si>
    <t>okna plastikowe, drzwi zewnętrzne stalowe, drzwi wewnętrzne drewniane</t>
  </si>
  <si>
    <t>gazobeton obustronnie obłożony płytkami</t>
  </si>
  <si>
    <t>położony na terenach rekreacyjnych w odległości ok 25,00 m od wyrobiska pożwirowego</t>
  </si>
  <si>
    <t>NIEWYSTĘPUJE</t>
  </si>
  <si>
    <t>ściany konstrukcja drewniana</t>
  </si>
  <si>
    <t>dach drewniany kryty papą i blachą trapezową</t>
  </si>
  <si>
    <t>położony na terenach rekreacyjnych w odległości ok 15,00 m od wyrobiska pożwirowego</t>
  </si>
  <si>
    <t>dach kryty papą i blachą trapezową</t>
  </si>
  <si>
    <t>ściany o konstrukcji stalowej, warstwowe z lakierowanej blachy ocynkowanej z wkładem ocieplającym</t>
  </si>
  <si>
    <t>okna drewniane, drzwi stalowe</t>
  </si>
  <si>
    <t>płyta warstwowa samonośna</t>
  </si>
  <si>
    <t>płyta warstwowa z rdzeniem styropianowym</t>
  </si>
  <si>
    <t>okna drewniane,drzwi drewniane płytowe</t>
  </si>
  <si>
    <t xml:space="preserve">Gaśnice  </t>
  </si>
  <si>
    <t xml:space="preserve">Bełsznica ul. Wałowa </t>
  </si>
  <si>
    <t>ściany warstwowe z blachy o konstrukcji stalowej</t>
  </si>
  <si>
    <t>dach o konstrukcji nośnej stalowej pokryty papą</t>
  </si>
  <si>
    <t>ok. 2 km od wyrobiska pożwirowego w Olzie</t>
  </si>
  <si>
    <t>okna i drzwi stalowe</t>
  </si>
  <si>
    <t>ściany częściowo murowane a cześciowo o konstrukcji stalowej z blachy ocynkowanej</t>
  </si>
  <si>
    <t>stropodach oraz  częściowo dach jednospadowy pokryty onduliną</t>
  </si>
  <si>
    <t>położony na terenach rekreacyjnych w odległości ok 10,00 m od wyrobiska pożwirowego</t>
  </si>
  <si>
    <t>stropodach oraz  częsciowo dach jednospadowy pokryty onduliną</t>
  </si>
  <si>
    <t>okna drewniane, drzwi stalowe i drewniane</t>
  </si>
  <si>
    <t>cegła ceramiczna pełna</t>
  </si>
  <si>
    <t>dach drewniany pokryty eternitem falistym</t>
  </si>
  <si>
    <t>drzwi drewniane</t>
  </si>
  <si>
    <t>mieszkalny</t>
  </si>
  <si>
    <t xml:space="preserve">blacha </t>
  </si>
  <si>
    <t>plastik, drewniane</t>
  </si>
  <si>
    <t>ok. 1913-1918</t>
  </si>
  <si>
    <t>drewniany trzcinowy</t>
  </si>
  <si>
    <t>rewitalizacja</t>
  </si>
  <si>
    <t>DACHÓWKA</t>
  </si>
  <si>
    <t>plastik,drewniane</t>
  </si>
  <si>
    <t>ok.1945</t>
  </si>
  <si>
    <t>plastik/drewniane</t>
  </si>
  <si>
    <t>ul. Główna</t>
  </si>
  <si>
    <t>PCV</t>
  </si>
  <si>
    <t>500 m</t>
  </si>
  <si>
    <t>bloczki silikatowe</t>
  </si>
  <si>
    <t>beton/drewniany</t>
  </si>
  <si>
    <t>administracyjno-mieszkalny</t>
  </si>
  <si>
    <t>ok 1922-1935</t>
  </si>
  <si>
    <t>modernizacja budynku  2011</t>
  </si>
  <si>
    <t>Olza ul. Wałowa</t>
  </si>
  <si>
    <t>znajduje się na terenach rekreacyjnych w bliskiej odległości wyrobisk pożwirowych</t>
  </si>
  <si>
    <t>tereny rekreacyjne ok 25,00 m o wyrobiska pożwirowego</t>
  </si>
  <si>
    <t>Gorzyczki ul. Leśna</t>
  </si>
  <si>
    <t>Bluszczów Powstańców</t>
  </si>
  <si>
    <t xml:space="preserve">Rogów ul. Parkowa </t>
  </si>
  <si>
    <t xml:space="preserve">konstrukcja stalowa </t>
  </si>
  <si>
    <t>kryty blachą</t>
  </si>
  <si>
    <t xml:space="preserve">Bluszczów ul. Powstańców </t>
  </si>
  <si>
    <t>8km</t>
  </si>
  <si>
    <t>blachodachówka</t>
  </si>
  <si>
    <t>Gorzyczki ul. Wiejska</t>
  </si>
  <si>
    <t>Bełsznica odnoga  ul. Raciborskiej</t>
  </si>
  <si>
    <t>rurociag odprowadza wody z rowów</t>
  </si>
  <si>
    <t>pustaki ceramiczne</t>
  </si>
  <si>
    <t>płyta żelbetowa</t>
  </si>
  <si>
    <t>plastik</t>
  </si>
  <si>
    <t>Wod-kan</t>
  </si>
  <si>
    <t>Gorzyczki ul. Raciborska</t>
  </si>
  <si>
    <t>Czyżowice ul. Wodzisławska</t>
  </si>
  <si>
    <t>Okres ubezpieczenia OC</t>
  </si>
  <si>
    <t>Okres ubezpieczenia NW</t>
  </si>
  <si>
    <t>Rodzaj wartości pojazdu (z VAT / Bez VAT)</t>
  </si>
  <si>
    <t>Wartość pojazdu z wyposażeniem</t>
  </si>
  <si>
    <t>Tabela nr 5 - szkodowość</t>
  </si>
  <si>
    <t>Tabela nr 7. Wykaz jednostek OSP i MDP Gminy Gorzyce</t>
  </si>
  <si>
    <t>01.12.2010 - 30.11.2011</t>
  </si>
  <si>
    <t>01.12.2011 - 30.11.2012</t>
  </si>
  <si>
    <t>Szyby</t>
  </si>
  <si>
    <t>Grad</t>
  </si>
  <si>
    <t>Deszcz nawalny</t>
  </si>
  <si>
    <t>Zalanie</t>
  </si>
  <si>
    <t>Wandalizm</t>
  </si>
  <si>
    <t>01.12.2012 - 17.10.2013</t>
  </si>
  <si>
    <t>Okres ubezpieczenia</t>
  </si>
  <si>
    <t xml:space="preserve">OC </t>
  </si>
  <si>
    <t>brak szkód</t>
  </si>
  <si>
    <t>OC dróg</t>
  </si>
  <si>
    <t>Kradzież</t>
  </si>
  <si>
    <t xml:space="preserve">Kradzież </t>
  </si>
  <si>
    <t>Zniszczenie siatki ogrodzeniowej wokół terenu szkoły</t>
  </si>
  <si>
    <t>Sprzęt elektroniczny</t>
  </si>
  <si>
    <t>Zniszczenie płotu przez samochód osobowy</t>
  </si>
  <si>
    <t xml:space="preserve">Szyby </t>
  </si>
  <si>
    <t xml:space="preserve">Wandalizm/ graffiti </t>
  </si>
  <si>
    <t>-</t>
  </si>
  <si>
    <t xml:space="preserve">4. Gminny Zespół Obsługi Finansowej - Ubezpieczający; Gmina Gorzyce - Ubezpieczony/ Właściciel </t>
  </si>
  <si>
    <t xml:space="preserve"> ciężarowy</t>
  </si>
  <si>
    <t>wartość rynkowa/ odtworzeniowa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</si>
</sst>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\ #,##0.00&quot; zł &quot;;\-#,##0.00&quot; zł &quot;;&quot; -&quot;#&quot; zł &quot;;@\ "/>
    <numFmt numFmtId="174" formatCode="_-* #,##0.00&quot; zł&quot;_-;\-* #,##0.00&quot; zł&quot;_-;_-* \-??&quot; zł&quot;_-;_-@_-"/>
    <numFmt numFmtId="175" formatCode="#,##0.00&quot; zł &quot;;\-#,##0.00&quot; zł &quot;;&quot; -&quot;#&quot; zł &quot;;@\ "/>
    <numFmt numFmtId="176" formatCode="0_ ;\-0\ "/>
    <numFmt numFmtId="177" formatCode="#,##0.00\ [$zł-415];[Red]\-#,##0.00\ [$zł-415]"/>
    <numFmt numFmtId="178" formatCode="#,###.00"/>
    <numFmt numFmtId="179" formatCode="0.00;[Red]0.00"/>
    <numFmt numFmtId="180" formatCode="#,##0.00&quot; zł&quot;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</numFmts>
  <fonts count="49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8"/>
      <name val="Arial CE"/>
      <family val="0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vertical="center" wrapText="1"/>
    </xf>
    <xf numFmtId="172" fontId="1" fillId="0" borderId="0" xfId="0" applyNumberFormat="1" applyFont="1" applyFill="1" applyBorder="1" applyAlignment="1">
      <alignment vertical="center" wrapText="1"/>
    </xf>
    <xf numFmtId="172" fontId="2" fillId="0" borderId="10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72" fontId="1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2" fontId="1" fillId="0" borderId="0" xfId="0" applyNumberFormat="1" applyFont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72" fontId="1" fillId="0" borderId="0" xfId="0" applyNumberFormat="1" applyFont="1" applyAlignment="1">
      <alignment vertical="center"/>
    </xf>
    <xf numFmtId="0" fontId="1" fillId="0" borderId="10" xfId="0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2" fillId="34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172" fontId="1" fillId="0" borderId="0" xfId="0" applyNumberFormat="1" applyFont="1" applyFill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17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172" fontId="2" fillId="35" borderId="10" xfId="0" applyNumberFormat="1" applyFont="1" applyFill="1" applyBorder="1" applyAlignment="1">
      <alignment horizontal="center" vertical="center" wrapText="1"/>
    </xf>
    <xf numFmtId="0" fontId="1" fillId="35" borderId="0" xfId="0" applyFont="1" applyFill="1" applyAlignment="1">
      <alignment horizontal="center" vertical="center" wrapText="1"/>
    </xf>
    <xf numFmtId="0" fontId="9" fillId="35" borderId="0" xfId="0" applyFont="1" applyFill="1" applyAlignment="1">
      <alignment vertical="center"/>
    </xf>
    <xf numFmtId="0" fontId="9" fillId="35" borderId="0" xfId="0" applyFont="1" applyFill="1" applyAlignment="1">
      <alignment horizontal="center" vertical="center" wrapText="1"/>
    </xf>
    <xf numFmtId="172" fontId="1" fillId="35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right" vertical="center" wrapText="1"/>
    </xf>
    <xf numFmtId="172" fontId="1" fillId="36" borderId="10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72" fontId="1" fillId="36" borderId="10" xfId="0" applyNumberFormat="1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18" xfId="0" applyNumberFormat="1" applyFont="1" applyFill="1" applyBorder="1" applyAlignment="1">
      <alignment vertical="center"/>
    </xf>
    <xf numFmtId="172" fontId="1" fillId="36" borderId="17" xfId="0" applyNumberFormat="1" applyFont="1" applyFill="1" applyBorder="1" applyAlignment="1">
      <alignment vertical="center" wrapText="1"/>
    </xf>
    <xf numFmtId="172" fontId="1" fillId="36" borderId="18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172" fontId="1" fillId="36" borderId="17" xfId="0" applyNumberFormat="1" applyFont="1" applyFill="1" applyBorder="1" applyAlignment="1">
      <alignment horizontal="center" vertical="center" wrapText="1"/>
    </xf>
    <xf numFmtId="172" fontId="1" fillId="36" borderId="16" xfId="0" applyNumberFormat="1" applyFont="1" applyFill="1" applyBorder="1" applyAlignment="1">
      <alignment horizontal="center" vertical="center" wrapText="1"/>
    </xf>
    <xf numFmtId="172" fontId="1" fillId="0" borderId="17" xfId="0" applyNumberFormat="1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" vertical="center"/>
    </xf>
    <xf numFmtId="0" fontId="9" fillId="35" borderId="0" xfId="0" applyFont="1" applyFill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2" fontId="2" fillId="33" borderId="12" xfId="0" applyNumberFormat="1" applyFont="1" applyFill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72" fontId="1" fillId="0" borderId="20" xfId="0" applyNumberFormat="1" applyFont="1" applyFill="1" applyBorder="1" applyAlignment="1">
      <alignment horizontal="center" vertical="center" wrapText="1"/>
    </xf>
    <xf numFmtId="172" fontId="1" fillId="0" borderId="19" xfId="0" applyNumberFormat="1" applyFont="1" applyFill="1" applyBorder="1" applyAlignment="1">
      <alignment horizontal="center" vertical="center" wrapText="1"/>
    </xf>
    <xf numFmtId="172" fontId="1" fillId="0" borderId="16" xfId="0" applyNumberFormat="1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quotePrefix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172" fontId="1" fillId="0" borderId="28" xfId="0" applyNumberFormat="1" applyFont="1" applyFill="1" applyBorder="1" applyAlignment="1">
      <alignment horizontal="center" vertical="center" wrapText="1"/>
    </xf>
    <xf numFmtId="172" fontId="1" fillId="0" borderId="29" xfId="0" applyNumberFormat="1" applyFont="1" applyFill="1" applyBorder="1" applyAlignment="1">
      <alignment horizontal="center" vertical="center" wrapText="1"/>
    </xf>
    <xf numFmtId="172" fontId="1" fillId="0" borderId="30" xfId="0" applyNumberFormat="1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 horizontal="left" vertical="center" wrapText="1"/>
    </xf>
    <xf numFmtId="0" fontId="2" fillId="35" borderId="32" xfId="0" applyFont="1" applyFill="1" applyBorder="1" applyAlignment="1">
      <alignment horizontal="left" vertical="center" wrapText="1"/>
    </xf>
    <xf numFmtId="0" fontId="1" fillId="36" borderId="17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72" fontId="1" fillId="0" borderId="17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1" fillId="0" borderId="18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2" fillId="35" borderId="36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left" vertical="center" wrapText="1"/>
    </xf>
    <xf numFmtId="0" fontId="2" fillId="35" borderId="38" xfId="0" applyFont="1" applyFill="1" applyBorder="1" applyAlignment="1">
      <alignment horizontal="left" vertical="center" wrapText="1"/>
    </xf>
    <xf numFmtId="0" fontId="2" fillId="35" borderId="39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80" fontId="1" fillId="0" borderId="13" xfId="0" applyNumberFormat="1" applyFont="1" applyFill="1" applyBorder="1" applyAlignment="1">
      <alignment vertical="center" wrapText="1"/>
    </xf>
    <xf numFmtId="180" fontId="1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" fillId="38" borderId="13" xfId="0" applyFont="1" applyFill="1" applyBorder="1" applyAlignment="1">
      <alignment horizontal="left" vertical="center" wrapText="1"/>
    </xf>
    <xf numFmtId="0" fontId="1" fillId="38" borderId="13" xfId="0" applyFont="1" applyFill="1" applyBorder="1" applyAlignment="1">
      <alignment horizontal="center" vertical="center" wrapText="1"/>
    </xf>
    <xf numFmtId="180" fontId="1" fillId="38" borderId="13" xfId="0" applyNumberFormat="1" applyFont="1" applyFill="1" applyBorder="1" applyAlignment="1">
      <alignment vertical="center" wrapText="1"/>
    </xf>
    <xf numFmtId="180" fontId="1" fillId="38" borderId="13" xfId="0" applyNumberFormat="1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0" fontId="1" fillId="38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172" fontId="1" fillId="39" borderId="10" xfId="0" applyNumberFormat="1" applyFont="1" applyFill="1" applyBorder="1" applyAlignment="1">
      <alignment vertical="center" wrapText="1"/>
    </xf>
    <xf numFmtId="172" fontId="1" fillId="39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39" borderId="10" xfId="0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horizontal="center" vertical="center" wrapText="1"/>
    </xf>
    <xf numFmtId="0" fontId="2" fillId="39" borderId="18" xfId="0" applyFont="1" applyFill="1" applyBorder="1" applyAlignment="1">
      <alignment horizontal="center" vertical="center" wrapText="1"/>
    </xf>
    <xf numFmtId="0" fontId="2" fillId="39" borderId="20" xfId="0" applyFont="1" applyFill="1" applyBorder="1" applyAlignment="1">
      <alignment horizontal="center" vertical="center" wrapText="1"/>
    </xf>
    <xf numFmtId="0" fontId="2" fillId="39" borderId="19" xfId="0" applyFont="1" applyFill="1" applyBorder="1" applyAlignment="1">
      <alignment horizontal="center" vertical="center" wrapText="1"/>
    </xf>
    <xf numFmtId="0" fontId="2" fillId="39" borderId="16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35" borderId="10" xfId="0" applyFont="1" applyFill="1" applyBorder="1" applyAlignment="1">
      <alignment horizontal="left" vertical="center"/>
    </xf>
    <xf numFmtId="0" fontId="1" fillId="39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39" borderId="40" xfId="0" applyFont="1" applyFill="1" applyBorder="1" applyAlignment="1">
      <alignment horizontal="center" vertical="center" wrapText="1"/>
    </xf>
    <xf numFmtId="0" fontId="1" fillId="39" borderId="35" xfId="0" applyFont="1" applyFill="1" applyBorder="1" applyAlignment="1">
      <alignment horizontal="center" vertical="center" wrapText="1"/>
    </xf>
    <xf numFmtId="0" fontId="1" fillId="39" borderId="41" xfId="0" applyFont="1" applyFill="1" applyBorder="1" applyAlignment="1">
      <alignment horizontal="center" vertical="center" wrapText="1"/>
    </xf>
    <xf numFmtId="0" fontId="1" fillId="39" borderId="42" xfId="0" applyFont="1" applyFill="1" applyBorder="1" applyAlignment="1">
      <alignment horizontal="center" vertical="center" wrapText="1"/>
    </xf>
    <xf numFmtId="0" fontId="1" fillId="39" borderId="43" xfId="0" applyFont="1" applyFill="1" applyBorder="1" applyAlignment="1">
      <alignment horizontal="center" vertical="center" wrapText="1"/>
    </xf>
    <xf numFmtId="0" fontId="1" fillId="39" borderId="44" xfId="0" applyFont="1" applyFill="1" applyBorder="1" applyAlignment="1">
      <alignment horizontal="center" vertical="center" wrapText="1"/>
    </xf>
    <xf numFmtId="2" fontId="1" fillId="39" borderId="10" xfId="0" applyNumberFormat="1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1" fillId="39" borderId="0" xfId="0" applyFont="1" applyFill="1" applyAlignment="1">
      <alignment vertical="center"/>
    </xf>
    <xf numFmtId="0" fontId="1" fillId="39" borderId="10" xfId="0" applyFont="1" applyFill="1" applyBorder="1" applyAlignment="1">
      <alignment horizontal="center" vertical="center" wrapText="1"/>
    </xf>
    <xf numFmtId="0" fontId="1" fillId="39" borderId="37" xfId="0" applyFont="1" applyFill="1" applyBorder="1" applyAlignment="1">
      <alignment horizontal="center" vertical="center" wrapText="1"/>
    </xf>
    <xf numFmtId="0" fontId="1" fillId="39" borderId="38" xfId="0" applyFont="1" applyFill="1" applyBorder="1" applyAlignment="1">
      <alignment horizontal="center" vertical="center" wrapText="1"/>
    </xf>
    <xf numFmtId="0" fontId="1" fillId="39" borderId="3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41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  <xf numFmtId="172" fontId="2" fillId="41" borderId="10" xfId="0" applyNumberFormat="1" applyFont="1" applyFill="1" applyBorder="1" applyAlignment="1">
      <alignment horizontal="center" vertical="center"/>
    </xf>
    <xf numFmtId="0" fontId="1" fillId="39" borderId="20" xfId="0" applyFont="1" applyFill="1" applyBorder="1" applyAlignment="1">
      <alignment horizontal="center" vertical="center" wrapText="1"/>
    </xf>
    <xf numFmtId="0" fontId="1" fillId="39" borderId="19" xfId="0" applyFont="1" applyFill="1" applyBorder="1" applyAlignment="1">
      <alignment horizontal="center" vertical="center" wrapText="1"/>
    </xf>
    <xf numFmtId="0" fontId="1" fillId="39" borderId="16" xfId="0" applyFont="1" applyFill="1" applyBorder="1" applyAlignment="1">
      <alignment horizontal="center" vertical="center" wrapText="1"/>
    </xf>
    <xf numFmtId="0" fontId="1" fillId="39" borderId="17" xfId="0" applyFont="1" applyFill="1" applyBorder="1" applyAlignment="1">
      <alignment horizontal="center" vertical="center" wrapText="1"/>
    </xf>
    <xf numFmtId="0" fontId="1" fillId="39" borderId="18" xfId="0" applyFont="1" applyFill="1" applyBorder="1" applyAlignment="1">
      <alignment horizontal="center" vertical="center" wrapText="1"/>
    </xf>
    <xf numFmtId="0" fontId="2" fillId="40" borderId="37" xfId="0" applyFont="1" applyFill="1" applyBorder="1" applyAlignment="1">
      <alignment horizontal="center" vertical="center"/>
    </xf>
    <xf numFmtId="0" fontId="2" fillId="40" borderId="39" xfId="0" applyFont="1" applyFill="1" applyBorder="1" applyAlignment="1">
      <alignment horizontal="center" vertical="center"/>
    </xf>
    <xf numFmtId="172" fontId="2" fillId="40" borderId="10" xfId="0" applyNumberFormat="1" applyFont="1" applyFill="1" applyBorder="1" applyAlignment="1">
      <alignment vertical="center"/>
    </xf>
    <xf numFmtId="0" fontId="2" fillId="40" borderId="10" xfId="0" applyFont="1" applyFill="1" applyBorder="1" applyAlignment="1">
      <alignment horizontal="center" vertical="center" wrapText="1"/>
    </xf>
    <xf numFmtId="172" fontId="2" fillId="40" borderId="10" xfId="0" applyNumberFormat="1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vertical="center" wrapText="1"/>
    </xf>
    <xf numFmtId="0" fontId="1" fillId="39" borderId="10" xfId="0" applyFont="1" applyFill="1" applyBorder="1" applyAlignment="1">
      <alignment horizontal="left" vertical="center" wrapText="1"/>
    </xf>
    <xf numFmtId="172" fontId="2" fillId="39" borderId="10" xfId="0" applyNumberFormat="1" applyFont="1" applyFill="1" applyBorder="1" applyAlignment="1">
      <alignment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="85" zoomScaleNormal="85" zoomScalePageLayoutView="0" workbookViewId="0" topLeftCell="A1">
      <selection activeCell="B31" sqref="B31"/>
    </sheetView>
  </sheetViews>
  <sheetFormatPr defaultColWidth="9.00390625" defaultRowHeight="12.75"/>
  <cols>
    <col min="1" max="1" width="5.25390625" style="23" customWidth="1"/>
    <col min="2" max="2" width="59.00390625" style="29" bestFit="1" customWidth="1"/>
    <col min="3" max="3" width="36.25390625" style="54" bestFit="1" customWidth="1"/>
    <col min="4" max="4" width="13.75390625" style="29" customWidth="1"/>
    <col min="5" max="6" width="12.75390625" style="29" customWidth="1"/>
    <col min="7" max="7" width="25.375" style="29" customWidth="1"/>
    <col min="8" max="8" width="13.875" style="29" customWidth="1"/>
    <col min="9" max="9" width="26.125" style="29" bestFit="1" customWidth="1"/>
    <col min="10" max="10" width="26.625" style="29" customWidth="1"/>
    <col min="11" max="11" width="21.375" style="29" customWidth="1"/>
    <col min="12" max="12" width="17.625" style="29" customWidth="1"/>
    <col min="13" max="13" width="17.125" style="39" customWidth="1"/>
    <col min="14" max="14" width="51.25390625" style="29" customWidth="1"/>
    <col min="15" max="16384" width="9.125" style="23" customWidth="1"/>
  </cols>
  <sheetData>
    <row r="2" spans="1:14" ht="20.25" customHeight="1">
      <c r="A2" s="69" t="s">
        <v>488</v>
      </c>
      <c r="B2" s="70"/>
      <c r="C2" s="101" t="s">
        <v>29</v>
      </c>
      <c r="D2" s="101"/>
      <c r="E2" s="101"/>
      <c r="F2" s="101"/>
      <c r="G2" s="101"/>
      <c r="H2" s="68"/>
      <c r="I2" s="68"/>
      <c r="J2" s="68"/>
      <c r="K2" s="68"/>
      <c r="L2" s="68"/>
      <c r="M2" s="71"/>
      <c r="N2" s="68"/>
    </row>
    <row r="4" spans="1:14" ht="63.75">
      <c r="A4" s="66" t="s">
        <v>348</v>
      </c>
      <c r="B4" s="66" t="s">
        <v>349</v>
      </c>
      <c r="C4" s="66" t="s">
        <v>350</v>
      </c>
      <c r="D4" s="66" t="s">
        <v>419</v>
      </c>
      <c r="E4" s="66" t="s">
        <v>436</v>
      </c>
      <c r="F4" s="66" t="s">
        <v>437</v>
      </c>
      <c r="G4" s="66" t="s">
        <v>438</v>
      </c>
      <c r="H4" s="66" t="s">
        <v>439</v>
      </c>
      <c r="I4" s="66" t="s">
        <v>440</v>
      </c>
      <c r="J4" s="66" t="s">
        <v>441</v>
      </c>
      <c r="K4" s="66" t="s">
        <v>442</v>
      </c>
      <c r="L4" s="66" t="s">
        <v>443</v>
      </c>
      <c r="M4" s="67" t="s">
        <v>444</v>
      </c>
      <c r="N4" s="66" t="s">
        <v>445</v>
      </c>
    </row>
    <row r="5" spans="1:14" ht="45" customHeight="1">
      <c r="A5" s="18" t="s">
        <v>351</v>
      </c>
      <c r="B5" s="177" t="s">
        <v>352</v>
      </c>
      <c r="C5" s="178" t="s">
        <v>515</v>
      </c>
      <c r="D5" s="60" t="s">
        <v>1043</v>
      </c>
      <c r="E5" s="60">
        <v>276258724</v>
      </c>
      <c r="F5" s="60" t="s">
        <v>1044</v>
      </c>
      <c r="G5" s="60" t="s">
        <v>1045</v>
      </c>
      <c r="H5" s="60">
        <v>73</v>
      </c>
      <c r="I5" s="60" t="s">
        <v>562</v>
      </c>
      <c r="J5" s="60"/>
      <c r="K5" s="60" t="s">
        <v>564</v>
      </c>
      <c r="L5" s="60" t="s">
        <v>564</v>
      </c>
      <c r="M5" s="179">
        <v>56073752.39</v>
      </c>
      <c r="N5" s="60" t="s">
        <v>562</v>
      </c>
    </row>
    <row r="6" spans="1:14" ht="45" customHeight="1">
      <c r="A6" s="18" t="s">
        <v>353</v>
      </c>
      <c r="B6" s="44" t="s">
        <v>354</v>
      </c>
      <c r="C6" s="44" t="s">
        <v>355</v>
      </c>
      <c r="D6" s="18" t="s">
        <v>559</v>
      </c>
      <c r="E6" s="18">
        <v>240036897</v>
      </c>
      <c r="F6" s="18" t="s">
        <v>560</v>
      </c>
      <c r="G6" s="18" t="s">
        <v>561</v>
      </c>
      <c r="H6" s="18">
        <v>5</v>
      </c>
      <c r="I6" s="18" t="s">
        <v>562</v>
      </c>
      <c r="J6" s="18" t="s">
        <v>563</v>
      </c>
      <c r="K6" s="18" t="s">
        <v>564</v>
      </c>
      <c r="L6" s="18" t="s">
        <v>564</v>
      </c>
      <c r="M6" s="41">
        <v>1335360.88</v>
      </c>
      <c r="N6" s="18" t="s">
        <v>562</v>
      </c>
    </row>
    <row r="7" spans="1:14" ht="45" customHeight="1">
      <c r="A7" s="18" t="s">
        <v>356</v>
      </c>
      <c r="B7" s="44" t="s">
        <v>516</v>
      </c>
      <c r="C7" s="44" t="s">
        <v>357</v>
      </c>
      <c r="D7" s="18" t="s">
        <v>640</v>
      </c>
      <c r="E7" s="18">
        <v>240731410</v>
      </c>
      <c r="F7" s="18" t="s">
        <v>641</v>
      </c>
      <c r="G7" s="18" t="s">
        <v>999</v>
      </c>
      <c r="H7" s="18">
        <v>25</v>
      </c>
      <c r="I7" s="18" t="s">
        <v>562</v>
      </c>
      <c r="J7" s="18" t="s">
        <v>642</v>
      </c>
      <c r="K7" s="18" t="s">
        <v>564</v>
      </c>
      <c r="L7" s="18" t="s">
        <v>564</v>
      </c>
      <c r="M7" s="41" t="s">
        <v>643</v>
      </c>
      <c r="N7" s="18"/>
    </row>
    <row r="8" spans="1:14" ht="45" customHeight="1">
      <c r="A8" s="18" t="s">
        <v>358</v>
      </c>
      <c r="B8" s="44" t="s">
        <v>359</v>
      </c>
      <c r="C8" s="44" t="s">
        <v>64</v>
      </c>
      <c r="D8" s="18" t="s">
        <v>61</v>
      </c>
      <c r="E8" s="18">
        <v>272955231</v>
      </c>
      <c r="F8" s="18" t="s">
        <v>62</v>
      </c>
      <c r="G8" s="18" t="s">
        <v>65</v>
      </c>
      <c r="H8" s="18">
        <v>15</v>
      </c>
      <c r="I8" s="18" t="s">
        <v>562</v>
      </c>
      <c r="J8" s="18" t="s">
        <v>667</v>
      </c>
      <c r="K8" s="18" t="s">
        <v>562</v>
      </c>
      <c r="L8" s="18" t="s">
        <v>564</v>
      </c>
      <c r="M8" s="41">
        <v>1218134</v>
      </c>
      <c r="N8" s="18" t="s">
        <v>562</v>
      </c>
    </row>
    <row r="9" spans="1:14" ht="45" customHeight="1">
      <c r="A9" s="18" t="s">
        <v>361</v>
      </c>
      <c r="B9" s="44" t="s">
        <v>362</v>
      </c>
      <c r="C9" s="44" t="s">
        <v>360</v>
      </c>
      <c r="D9" s="18" t="s">
        <v>664</v>
      </c>
      <c r="E9" s="37" t="s">
        <v>665</v>
      </c>
      <c r="F9" s="18" t="s">
        <v>989</v>
      </c>
      <c r="G9" s="18" t="s">
        <v>666</v>
      </c>
      <c r="H9" s="18">
        <v>20</v>
      </c>
      <c r="I9" s="18">
        <v>14</v>
      </c>
      <c r="J9" s="18" t="s">
        <v>562</v>
      </c>
      <c r="K9" s="18" t="s">
        <v>562</v>
      </c>
      <c r="L9" s="18" t="s">
        <v>564</v>
      </c>
      <c r="M9" s="41">
        <v>5736578.06</v>
      </c>
      <c r="N9" s="18" t="s">
        <v>562</v>
      </c>
    </row>
    <row r="10" spans="1:14" ht="45" customHeight="1">
      <c r="A10" s="18" t="s">
        <v>363</v>
      </c>
      <c r="B10" s="44" t="s">
        <v>364</v>
      </c>
      <c r="C10" s="44" t="s">
        <v>365</v>
      </c>
      <c r="D10" s="18" t="s">
        <v>693</v>
      </c>
      <c r="E10" s="18">
        <v>276719102</v>
      </c>
      <c r="F10" s="18" t="s">
        <v>858</v>
      </c>
      <c r="G10" s="18" t="s">
        <v>789</v>
      </c>
      <c r="H10" s="18">
        <v>17</v>
      </c>
      <c r="I10" s="18" t="s">
        <v>562</v>
      </c>
      <c r="J10" s="18" t="s">
        <v>694</v>
      </c>
      <c r="K10" s="18" t="s">
        <v>564</v>
      </c>
      <c r="L10" s="18" t="s">
        <v>564</v>
      </c>
      <c r="M10" s="41">
        <v>420000</v>
      </c>
      <c r="N10" s="18" t="s">
        <v>695</v>
      </c>
    </row>
    <row r="11" spans="1:14" ht="45" customHeight="1">
      <c r="A11" s="20" t="s">
        <v>366</v>
      </c>
      <c r="B11" s="21" t="s">
        <v>367</v>
      </c>
      <c r="C11" s="21" t="s">
        <v>368</v>
      </c>
      <c r="D11" s="18" t="s">
        <v>788</v>
      </c>
      <c r="E11" s="18">
        <v>276720358</v>
      </c>
      <c r="F11" s="18" t="s">
        <v>996</v>
      </c>
      <c r="G11" s="18" t="s">
        <v>789</v>
      </c>
      <c r="H11" s="18">
        <v>18</v>
      </c>
      <c r="I11" s="18" t="s">
        <v>562</v>
      </c>
      <c r="J11" s="18" t="s">
        <v>562</v>
      </c>
      <c r="K11" s="18" t="s">
        <v>562</v>
      </c>
      <c r="L11" s="18" t="s">
        <v>564</v>
      </c>
      <c r="M11" s="41">
        <v>552530</v>
      </c>
      <c r="N11" s="18" t="s">
        <v>790</v>
      </c>
    </row>
    <row r="12" spans="1:14" ht="45" customHeight="1">
      <c r="A12" s="18" t="s">
        <v>369</v>
      </c>
      <c r="B12" s="44" t="s">
        <v>370</v>
      </c>
      <c r="C12" s="44" t="s">
        <v>518</v>
      </c>
      <c r="D12" s="96" t="s">
        <v>1040</v>
      </c>
      <c r="E12" s="18">
        <v>276720312</v>
      </c>
      <c r="F12" s="18" t="s">
        <v>858</v>
      </c>
      <c r="G12" s="18" t="s">
        <v>789</v>
      </c>
      <c r="H12" s="18">
        <v>12</v>
      </c>
      <c r="I12" s="18" t="s">
        <v>562</v>
      </c>
      <c r="J12" s="18" t="s">
        <v>859</v>
      </c>
      <c r="K12" s="18" t="s">
        <v>564</v>
      </c>
      <c r="L12" s="18" t="s">
        <v>860</v>
      </c>
      <c r="M12" s="41">
        <v>260000</v>
      </c>
      <c r="N12" s="18" t="s">
        <v>861</v>
      </c>
    </row>
    <row r="13" spans="1:14" ht="45" customHeight="1">
      <c r="A13" s="18" t="s">
        <v>371</v>
      </c>
      <c r="B13" s="15" t="s">
        <v>904</v>
      </c>
      <c r="C13" s="44" t="s">
        <v>372</v>
      </c>
      <c r="D13" s="18" t="s">
        <v>905</v>
      </c>
      <c r="E13" s="18">
        <v>276613680</v>
      </c>
      <c r="F13" s="18" t="s">
        <v>943</v>
      </c>
      <c r="G13" s="18" t="s">
        <v>906</v>
      </c>
      <c r="H13" s="18">
        <v>23</v>
      </c>
      <c r="I13" s="18">
        <v>115</v>
      </c>
      <c r="J13" s="18"/>
      <c r="K13" s="18"/>
      <c r="L13" s="18" t="s">
        <v>564</v>
      </c>
      <c r="M13" s="41">
        <v>1022342</v>
      </c>
      <c r="N13" s="18" t="s">
        <v>907</v>
      </c>
    </row>
    <row r="14" spans="1:14" ht="45" customHeight="1">
      <c r="A14" s="18" t="s">
        <v>373</v>
      </c>
      <c r="B14" s="44" t="s">
        <v>374</v>
      </c>
      <c r="C14" s="44" t="s">
        <v>375</v>
      </c>
      <c r="D14" s="18" t="s">
        <v>942</v>
      </c>
      <c r="E14" s="18">
        <v>276613616</v>
      </c>
      <c r="F14" s="18" t="s">
        <v>943</v>
      </c>
      <c r="G14" s="18" t="s">
        <v>906</v>
      </c>
      <c r="H14" s="18">
        <v>29</v>
      </c>
      <c r="I14" s="18">
        <v>173</v>
      </c>
      <c r="J14" s="18" t="s">
        <v>945</v>
      </c>
      <c r="K14" s="18" t="s">
        <v>564</v>
      </c>
      <c r="L14" s="18" t="s">
        <v>564</v>
      </c>
      <c r="M14" s="41">
        <v>1464535.67</v>
      </c>
      <c r="N14" s="18" t="s">
        <v>562</v>
      </c>
    </row>
    <row r="15" spans="1:14" ht="45" customHeight="1">
      <c r="A15" s="18" t="s">
        <v>376</v>
      </c>
      <c r="B15" s="44" t="s">
        <v>377</v>
      </c>
      <c r="C15" s="44" t="s">
        <v>378</v>
      </c>
      <c r="D15" s="18" t="s">
        <v>1009</v>
      </c>
      <c r="E15" s="18">
        <v>276613711</v>
      </c>
      <c r="F15" s="18" t="s">
        <v>943</v>
      </c>
      <c r="G15" s="18" t="s">
        <v>906</v>
      </c>
      <c r="H15" s="18">
        <v>31</v>
      </c>
      <c r="I15" s="18">
        <v>150</v>
      </c>
      <c r="J15" s="18" t="s">
        <v>1010</v>
      </c>
      <c r="K15" s="18" t="s">
        <v>564</v>
      </c>
      <c r="L15" s="18"/>
      <c r="M15" s="41">
        <v>1643200</v>
      </c>
      <c r="N15" s="18"/>
    </row>
    <row r="16" spans="1:14" ht="45" customHeight="1">
      <c r="A16" s="18" t="s">
        <v>379</v>
      </c>
      <c r="B16" s="44" t="s">
        <v>1124</v>
      </c>
      <c r="C16" s="44" t="s">
        <v>381</v>
      </c>
      <c r="D16" s="18" t="s">
        <v>1125</v>
      </c>
      <c r="E16" s="18">
        <v>276613763</v>
      </c>
      <c r="F16" s="18" t="s">
        <v>943</v>
      </c>
      <c r="G16" s="18" t="s">
        <v>906</v>
      </c>
      <c r="H16" s="18">
        <v>29</v>
      </c>
      <c r="I16" s="18">
        <v>180</v>
      </c>
      <c r="J16" s="18" t="s">
        <v>1127</v>
      </c>
      <c r="K16" s="18" t="s">
        <v>564</v>
      </c>
      <c r="L16" s="18" t="s">
        <v>564</v>
      </c>
      <c r="M16" s="41">
        <v>1593201</v>
      </c>
      <c r="N16" s="18" t="s">
        <v>667</v>
      </c>
    </row>
    <row r="17" spans="1:14" ht="45" customHeight="1">
      <c r="A17" s="18" t="s">
        <v>382</v>
      </c>
      <c r="B17" s="44" t="s">
        <v>383</v>
      </c>
      <c r="C17" s="44" t="s">
        <v>375</v>
      </c>
      <c r="D17" s="18" t="s">
        <v>1217</v>
      </c>
      <c r="E17" s="37" t="s">
        <v>1218</v>
      </c>
      <c r="F17" s="18" t="s">
        <v>1219</v>
      </c>
      <c r="G17" s="18" t="s">
        <v>997</v>
      </c>
      <c r="H17" s="18">
        <v>31</v>
      </c>
      <c r="I17" s="18">
        <v>248</v>
      </c>
      <c r="J17" s="18" t="s">
        <v>1127</v>
      </c>
      <c r="K17" s="18" t="s">
        <v>564</v>
      </c>
      <c r="L17" s="18" t="s">
        <v>564</v>
      </c>
      <c r="M17" s="41">
        <v>1907214.71</v>
      </c>
      <c r="N17" s="18" t="s">
        <v>562</v>
      </c>
    </row>
    <row r="18" spans="1:14" ht="45" customHeight="1">
      <c r="A18" s="18" t="s">
        <v>384</v>
      </c>
      <c r="B18" s="44" t="s">
        <v>385</v>
      </c>
      <c r="C18" s="44" t="s">
        <v>386</v>
      </c>
      <c r="D18" s="18" t="s">
        <v>1266</v>
      </c>
      <c r="E18" s="37" t="s">
        <v>1267</v>
      </c>
      <c r="F18" s="18" t="s">
        <v>1219</v>
      </c>
      <c r="G18" s="18" t="s">
        <v>997</v>
      </c>
      <c r="H18" s="18">
        <v>12</v>
      </c>
      <c r="I18" s="18">
        <v>55</v>
      </c>
      <c r="J18" s="18" t="s">
        <v>1268</v>
      </c>
      <c r="K18" s="18" t="s">
        <v>564</v>
      </c>
      <c r="L18" s="18" t="s">
        <v>564</v>
      </c>
      <c r="M18" s="41"/>
      <c r="N18" s="18" t="s">
        <v>1269</v>
      </c>
    </row>
    <row r="19" spans="1:14" ht="45" customHeight="1">
      <c r="A19" s="83" t="s">
        <v>387</v>
      </c>
      <c r="B19" s="82" t="s">
        <v>388</v>
      </c>
      <c r="C19" s="44" t="s">
        <v>1039</v>
      </c>
      <c r="D19" s="18" t="s">
        <v>535</v>
      </c>
      <c r="E19" s="37" t="s">
        <v>536</v>
      </c>
      <c r="F19" s="18" t="s">
        <v>1219</v>
      </c>
      <c r="G19" s="18" t="s">
        <v>997</v>
      </c>
      <c r="H19" s="18">
        <v>33</v>
      </c>
      <c r="I19" s="18">
        <v>119</v>
      </c>
      <c r="J19" s="18" t="s">
        <v>93</v>
      </c>
      <c r="K19" s="18" t="s">
        <v>564</v>
      </c>
      <c r="L19" s="18" t="s">
        <v>564</v>
      </c>
      <c r="M19" s="41">
        <v>1565748</v>
      </c>
      <c r="N19" s="18"/>
    </row>
    <row r="20" spans="1:14" ht="45" customHeight="1">
      <c r="A20" s="18" t="s">
        <v>389</v>
      </c>
      <c r="B20" s="44" t="s">
        <v>390</v>
      </c>
      <c r="C20" s="44" t="s">
        <v>372</v>
      </c>
      <c r="D20" s="18" t="s">
        <v>1282</v>
      </c>
      <c r="E20" s="37" t="s">
        <v>1283</v>
      </c>
      <c r="F20" s="18" t="s">
        <v>1219</v>
      </c>
      <c r="G20" s="18" t="s">
        <v>997</v>
      </c>
      <c r="H20" s="18">
        <v>31</v>
      </c>
      <c r="I20" s="18">
        <v>238</v>
      </c>
      <c r="J20" s="18" t="s">
        <v>1284</v>
      </c>
      <c r="K20" s="18" t="s">
        <v>564</v>
      </c>
      <c r="L20" s="18" t="s">
        <v>564</v>
      </c>
      <c r="M20" s="41" t="s">
        <v>1285</v>
      </c>
      <c r="N20" s="18" t="s">
        <v>562</v>
      </c>
    </row>
    <row r="21" spans="1:14" ht="45" customHeight="1">
      <c r="A21" s="18" t="s">
        <v>391</v>
      </c>
      <c r="B21" s="44" t="s">
        <v>392</v>
      </c>
      <c r="C21" s="44" t="s">
        <v>393</v>
      </c>
      <c r="D21" s="18" t="s">
        <v>1340</v>
      </c>
      <c r="E21" s="37" t="s">
        <v>1341</v>
      </c>
      <c r="F21" s="18" t="s">
        <v>1219</v>
      </c>
      <c r="G21" s="18" t="s">
        <v>997</v>
      </c>
      <c r="H21" s="18">
        <v>24</v>
      </c>
      <c r="I21" s="18">
        <v>108</v>
      </c>
      <c r="J21" s="18" t="s">
        <v>1127</v>
      </c>
      <c r="K21" s="18" t="s">
        <v>564</v>
      </c>
      <c r="L21" s="18" t="s">
        <v>564</v>
      </c>
      <c r="M21" s="41">
        <v>1209134.69</v>
      </c>
      <c r="N21" s="18" t="s">
        <v>1342</v>
      </c>
    </row>
    <row r="22" spans="1:14" ht="45" customHeight="1">
      <c r="A22" s="18" t="s">
        <v>394</v>
      </c>
      <c r="B22" s="44" t="s">
        <v>395</v>
      </c>
      <c r="C22" s="44" t="s">
        <v>378</v>
      </c>
      <c r="D22" s="18" t="s">
        <v>1289</v>
      </c>
      <c r="E22" s="37" t="s">
        <v>1290</v>
      </c>
      <c r="F22" s="18" t="s">
        <v>1219</v>
      </c>
      <c r="G22" s="18" t="s">
        <v>997</v>
      </c>
      <c r="H22" s="18">
        <v>30</v>
      </c>
      <c r="I22" s="18">
        <v>252</v>
      </c>
      <c r="J22" s="18"/>
      <c r="K22" s="18" t="s">
        <v>564</v>
      </c>
      <c r="L22" s="18" t="s">
        <v>564</v>
      </c>
      <c r="M22" s="41">
        <v>1830169</v>
      </c>
      <c r="N22" s="18" t="s">
        <v>667</v>
      </c>
    </row>
    <row r="23" spans="1:14" ht="45" customHeight="1">
      <c r="A23" s="18" t="s">
        <v>396</v>
      </c>
      <c r="B23" s="44" t="s">
        <v>1381</v>
      </c>
      <c r="C23" s="44" t="s">
        <v>381</v>
      </c>
      <c r="D23" s="18" t="s">
        <v>1382</v>
      </c>
      <c r="E23" s="37" t="s">
        <v>1383</v>
      </c>
      <c r="F23" s="18" t="s">
        <v>1219</v>
      </c>
      <c r="G23" s="18" t="s">
        <v>997</v>
      </c>
      <c r="H23" s="18">
        <v>37</v>
      </c>
      <c r="I23" s="18">
        <v>227</v>
      </c>
      <c r="J23" s="18" t="s">
        <v>1127</v>
      </c>
      <c r="K23" s="18" t="s">
        <v>564</v>
      </c>
      <c r="L23" s="18" t="s">
        <v>564</v>
      </c>
      <c r="M23" s="41">
        <v>2246352</v>
      </c>
      <c r="N23" s="18" t="s">
        <v>1384</v>
      </c>
    </row>
    <row r="24" spans="1:15" s="49" customFormat="1" ht="45" customHeight="1">
      <c r="A24" s="6" t="s">
        <v>397</v>
      </c>
      <c r="B24" s="38" t="s">
        <v>398</v>
      </c>
      <c r="C24" s="38" t="s">
        <v>399</v>
      </c>
      <c r="D24" s="6" t="s">
        <v>1128</v>
      </c>
      <c r="E24" s="30" t="s">
        <v>1129</v>
      </c>
      <c r="F24" s="6" t="s">
        <v>1219</v>
      </c>
      <c r="G24" s="6" t="s">
        <v>997</v>
      </c>
      <c r="H24" s="6">
        <v>43</v>
      </c>
      <c r="I24" s="6">
        <v>230</v>
      </c>
      <c r="J24" s="6" t="s">
        <v>57</v>
      </c>
      <c r="K24" s="6"/>
      <c r="L24" s="6" t="s">
        <v>564</v>
      </c>
      <c r="M24" s="73"/>
      <c r="N24" s="6"/>
      <c r="O24" s="95"/>
    </row>
    <row r="25" spans="1:14" ht="45" customHeight="1">
      <c r="A25" s="18" t="s">
        <v>400</v>
      </c>
      <c r="B25" s="44" t="s">
        <v>401</v>
      </c>
      <c r="C25" s="44" t="s">
        <v>375</v>
      </c>
      <c r="D25" s="18" t="s">
        <v>1418</v>
      </c>
      <c r="E25" s="18">
        <v>270535571</v>
      </c>
      <c r="F25" s="18" t="s">
        <v>1419</v>
      </c>
      <c r="G25" s="18" t="s">
        <v>92</v>
      </c>
      <c r="H25" s="18">
        <v>21</v>
      </c>
      <c r="I25" s="18">
        <v>100</v>
      </c>
      <c r="J25" s="18" t="s">
        <v>1268</v>
      </c>
      <c r="K25" s="18" t="s">
        <v>562</v>
      </c>
      <c r="L25" s="18" t="s">
        <v>562</v>
      </c>
      <c r="M25" s="41">
        <v>103662.93</v>
      </c>
      <c r="N25" s="18" t="s">
        <v>562</v>
      </c>
    </row>
    <row r="26" spans="1:14" ht="45" customHeight="1">
      <c r="A26" s="18" t="s">
        <v>402</v>
      </c>
      <c r="B26" s="44" t="s">
        <v>403</v>
      </c>
      <c r="C26" s="44" t="s">
        <v>404</v>
      </c>
      <c r="D26" s="18" t="s">
        <v>181</v>
      </c>
      <c r="E26" s="18">
        <v>270535565</v>
      </c>
      <c r="F26" s="18" t="s">
        <v>1419</v>
      </c>
      <c r="G26" s="18" t="s">
        <v>92</v>
      </c>
      <c r="H26" s="18">
        <v>22</v>
      </c>
      <c r="I26" s="18">
        <v>96</v>
      </c>
      <c r="J26" s="18" t="s">
        <v>93</v>
      </c>
      <c r="K26" s="18"/>
      <c r="L26" s="18" t="s">
        <v>564</v>
      </c>
      <c r="M26" s="41">
        <v>718257</v>
      </c>
      <c r="N26" s="18"/>
    </row>
    <row r="27" spans="1:14" ht="45" customHeight="1">
      <c r="A27" s="18" t="s">
        <v>405</v>
      </c>
      <c r="B27" s="44" t="s">
        <v>406</v>
      </c>
      <c r="C27" s="44" t="s">
        <v>393</v>
      </c>
      <c r="D27" s="18" t="s">
        <v>4</v>
      </c>
      <c r="E27" s="18">
        <v>270535619</v>
      </c>
      <c r="F27" s="18" t="s">
        <v>1419</v>
      </c>
      <c r="G27" s="18" t="s">
        <v>92</v>
      </c>
      <c r="H27" s="18">
        <v>12</v>
      </c>
      <c r="I27" s="18">
        <v>50</v>
      </c>
      <c r="J27" s="18" t="s">
        <v>27</v>
      </c>
      <c r="K27" s="18" t="s">
        <v>564</v>
      </c>
      <c r="L27" s="18" t="s">
        <v>564</v>
      </c>
      <c r="M27" s="41">
        <v>447372</v>
      </c>
      <c r="N27" s="18" t="s">
        <v>667</v>
      </c>
    </row>
    <row r="28" spans="1:14" ht="45" customHeight="1">
      <c r="A28" s="18" t="s">
        <v>407</v>
      </c>
      <c r="B28" s="44" t="s">
        <v>408</v>
      </c>
      <c r="C28" s="44" t="s">
        <v>409</v>
      </c>
      <c r="D28" s="18" t="s">
        <v>1041</v>
      </c>
      <c r="E28" s="18">
        <v>270535588</v>
      </c>
      <c r="F28" s="18" t="s">
        <v>1419</v>
      </c>
      <c r="G28" s="18" t="s">
        <v>92</v>
      </c>
      <c r="H28" s="18">
        <v>20</v>
      </c>
      <c r="I28" s="18">
        <v>125</v>
      </c>
      <c r="J28" s="18" t="s">
        <v>57</v>
      </c>
      <c r="K28" s="18"/>
      <c r="L28" s="18" t="s">
        <v>564</v>
      </c>
      <c r="M28" s="41">
        <v>1043014</v>
      </c>
      <c r="N28" s="18"/>
    </row>
    <row r="29" spans="1:14" ht="45" customHeight="1">
      <c r="A29" s="18" t="s">
        <v>410</v>
      </c>
      <c r="B29" s="44" t="s">
        <v>411</v>
      </c>
      <c r="C29" s="44" t="s">
        <v>412</v>
      </c>
      <c r="D29" s="18" t="s">
        <v>1042</v>
      </c>
      <c r="E29" s="18">
        <v>270535602</v>
      </c>
      <c r="F29" s="18" t="s">
        <v>1419</v>
      </c>
      <c r="G29" s="18" t="s">
        <v>92</v>
      </c>
      <c r="H29" s="18">
        <v>22</v>
      </c>
      <c r="I29" s="18">
        <v>114</v>
      </c>
      <c r="J29" s="18" t="s">
        <v>93</v>
      </c>
      <c r="K29" s="18"/>
      <c r="L29" s="18" t="s">
        <v>564</v>
      </c>
      <c r="M29" s="41">
        <v>746870</v>
      </c>
      <c r="N29" s="18" t="s">
        <v>667</v>
      </c>
    </row>
    <row r="30" spans="1:14" ht="45" customHeight="1">
      <c r="A30" s="18" t="s">
        <v>413</v>
      </c>
      <c r="B30" s="44" t="s">
        <v>414</v>
      </c>
      <c r="C30" s="44" t="s">
        <v>415</v>
      </c>
      <c r="D30" s="18" t="s">
        <v>119</v>
      </c>
      <c r="E30" s="18">
        <v>277456202</v>
      </c>
      <c r="F30" s="18" t="s">
        <v>120</v>
      </c>
      <c r="G30" s="18" t="s">
        <v>121</v>
      </c>
      <c r="H30" s="18">
        <v>15</v>
      </c>
      <c r="I30" s="18" t="s">
        <v>562</v>
      </c>
      <c r="J30" s="18"/>
      <c r="K30" s="18" t="s">
        <v>564</v>
      </c>
      <c r="L30" s="18" t="s">
        <v>564</v>
      </c>
      <c r="M30" s="41">
        <v>431209.67</v>
      </c>
      <c r="N30" s="18" t="s">
        <v>667</v>
      </c>
    </row>
    <row r="31" spans="1:14" ht="45" customHeight="1">
      <c r="A31" s="18" t="s">
        <v>416</v>
      </c>
      <c r="B31" s="44" t="s">
        <v>417</v>
      </c>
      <c r="C31" s="44" t="s">
        <v>418</v>
      </c>
      <c r="D31" s="18" t="s">
        <v>153</v>
      </c>
      <c r="E31" s="18">
        <v>276816070</v>
      </c>
      <c r="F31" s="18" t="s">
        <v>998</v>
      </c>
      <c r="G31" s="18" t="s">
        <v>154</v>
      </c>
      <c r="H31" s="18">
        <v>7</v>
      </c>
      <c r="I31" s="18">
        <v>42</v>
      </c>
      <c r="J31" s="18" t="s">
        <v>93</v>
      </c>
      <c r="K31" s="18"/>
      <c r="L31" s="18" t="s">
        <v>564</v>
      </c>
      <c r="M31" s="41">
        <v>185520</v>
      </c>
      <c r="N31" s="18"/>
    </row>
  </sheetData>
  <sheetProtection/>
  <mergeCells count="1">
    <mergeCell ref="C2:G2"/>
  </mergeCells>
  <printOptions/>
  <pageMargins left="0" right="0" top="0.3937007874015748" bottom="0" header="0.5118110236220472" footer="0.5118110236220472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3"/>
  <sheetViews>
    <sheetView zoomScale="85" zoomScaleNormal="85" workbookViewId="0" topLeftCell="A211">
      <selection activeCell="H223" sqref="H223"/>
    </sheetView>
  </sheetViews>
  <sheetFormatPr defaultColWidth="9.00390625" defaultRowHeight="12.75"/>
  <cols>
    <col min="1" max="1" width="4.125" style="35" customWidth="1"/>
    <col min="2" max="2" width="35.625" style="34" customWidth="1"/>
    <col min="3" max="3" width="24.75390625" style="35" customWidth="1"/>
    <col min="4" max="4" width="16.125" style="35" bestFit="1" customWidth="1"/>
    <col min="5" max="5" width="13.875" style="35" customWidth="1"/>
    <col min="6" max="6" width="17.125" style="35" customWidth="1"/>
    <col min="7" max="7" width="11.625" style="35" bestFit="1" customWidth="1"/>
    <col min="8" max="8" width="17.375" style="47" customWidth="1"/>
    <col min="9" max="9" width="20.75390625" style="58" customWidth="1"/>
    <col min="10" max="10" width="35.875" style="52" customWidth="1"/>
    <col min="11" max="11" width="34.875" style="35" customWidth="1"/>
    <col min="12" max="14" width="20.375" style="35" customWidth="1"/>
    <col min="15" max="15" width="25.375" style="35" customWidth="1"/>
    <col min="16" max="16" width="33.75390625" style="35" customWidth="1"/>
    <col min="17" max="22" width="21.125" style="35" customWidth="1"/>
    <col min="23" max="23" width="16.25390625" style="35" customWidth="1"/>
    <col min="24" max="25" width="16.375" style="35" customWidth="1"/>
    <col min="26" max="26" width="15.25390625" style="35" customWidth="1"/>
    <col min="27" max="27" width="15.625" style="35" customWidth="1"/>
    <col min="28" max="29" width="14.375" style="35" customWidth="1"/>
    <col min="30" max="16384" width="9.125" style="35" customWidth="1"/>
  </cols>
  <sheetData>
    <row r="1" spans="1:22" ht="12.75">
      <c r="A1" s="1"/>
      <c r="B1" s="43"/>
      <c r="C1" s="1"/>
      <c r="D1" s="1"/>
      <c r="E1" s="1"/>
      <c r="F1" s="1"/>
      <c r="G1" s="1"/>
      <c r="H1" s="12"/>
      <c r="I1" s="77"/>
      <c r="J1" s="5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25.5" customHeight="1">
      <c r="A2" s="1"/>
      <c r="B2" s="104" t="s">
        <v>1092</v>
      </c>
      <c r="C2" s="104"/>
      <c r="D2" s="104"/>
      <c r="E2" s="104"/>
      <c r="F2" s="1"/>
      <c r="G2" s="1"/>
      <c r="H2" s="12"/>
      <c r="I2" s="77"/>
      <c r="J2" s="5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2.75">
      <c r="A3" s="1"/>
      <c r="B3" s="43"/>
      <c r="C3" s="1"/>
      <c r="D3" s="1"/>
      <c r="E3" s="1"/>
      <c r="F3" s="1"/>
      <c r="G3" s="1"/>
      <c r="H3" s="12"/>
      <c r="I3" s="77"/>
      <c r="J3" s="53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9" ht="30" customHeight="1">
      <c r="A4" s="106" t="s">
        <v>446</v>
      </c>
      <c r="B4" s="106" t="s">
        <v>469</v>
      </c>
      <c r="C4" s="106" t="s">
        <v>468</v>
      </c>
      <c r="D4" s="106" t="s">
        <v>466</v>
      </c>
      <c r="E4" s="106" t="s">
        <v>467</v>
      </c>
      <c r="F4" s="106" t="s">
        <v>447</v>
      </c>
      <c r="G4" s="106" t="s">
        <v>448</v>
      </c>
      <c r="H4" s="107" t="s">
        <v>502</v>
      </c>
      <c r="I4" s="109" t="s">
        <v>811</v>
      </c>
      <c r="J4" s="108" t="s">
        <v>470</v>
      </c>
      <c r="K4" s="106" t="s">
        <v>449</v>
      </c>
      <c r="L4" s="106" t="s">
        <v>450</v>
      </c>
      <c r="M4" s="106"/>
      <c r="N4" s="106"/>
      <c r="O4" s="106" t="s">
        <v>451</v>
      </c>
      <c r="P4" s="106" t="s">
        <v>452</v>
      </c>
      <c r="Q4" s="106" t="s">
        <v>471</v>
      </c>
      <c r="R4" s="106"/>
      <c r="S4" s="106"/>
      <c r="T4" s="106"/>
      <c r="U4" s="106"/>
      <c r="V4" s="106"/>
      <c r="W4" s="106" t="s">
        <v>474</v>
      </c>
      <c r="X4" s="106" t="s">
        <v>475</v>
      </c>
      <c r="Y4" s="106" t="s">
        <v>476</v>
      </c>
      <c r="Z4" s="106" t="s">
        <v>453</v>
      </c>
      <c r="AA4" s="106" t="s">
        <v>454</v>
      </c>
      <c r="AB4" s="106" t="s">
        <v>473</v>
      </c>
      <c r="AC4" s="106" t="s">
        <v>472</v>
      </c>
    </row>
    <row r="5" spans="1:29" ht="64.5" customHeight="1">
      <c r="A5" s="106"/>
      <c r="B5" s="106"/>
      <c r="C5" s="106"/>
      <c r="D5" s="106"/>
      <c r="E5" s="106"/>
      <c r="F5" s="106"/>
      <c r="G5" s="106"/>
      <c r="H5" s="107"/>
      <c r="I5" s="110"/>
      <c r="J5" s="108"/>
      <c r="K5" s="106"/>
      <c r="L5" s="4" t="s">
        <v>455</v>
      </c>
      <c r="M5" s="4" t="s">
        <v>456</v>
      </c>
      <c r="N5" s="4" t="s">
        <v>457</v>
      </c>
      <c r="O5" s="106"/>
      <c r="P5" s="106"/>
      <c r="Q5" s="4" t="s">
        <v>458</v>
      </c>
      <c r="R5" s="4" t="s">
        <v>459</v>
      </c>
      <c r="S5" s="4" t="s">
        <v>460</v>
      </c>
      <c r="T5" s="4" t="s">
        <v>461</v>
      </c>
      <c r="U5" s="4" t="s">
        <v>462</v>
      </c>
      <c r="V5" s="4" t="s">
        <v>463</v>
      </c>
      <c r="W5" s="106"/>
      <c r="X5" s="106"/>
      <c r="Y5" s="106"/>
      <c r="Z5" s="106"/>
      <c r="AA5" s="106"/>
      <c r="AB5" s="106"/>
      <c r="AC5" s="106"/>
    </row>
    <row r="6" spans="1:29" ht="22.5" customHeight="1">
      <c r="A6" s="180" t="s">
        <v>465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</row>
    <row r="7" spans="1:29" ht="22.5" customHeight="1">
      <c r="A7" s="62">
        <v>1</v>
      </c>
      <c r="B7" s="181" t="s">
        <v>176</v>
      </c>
      <c r="C7" s="62" t="s">
        <v>1445</v>
      </c>
      <c r="D7" s="62" t="s">
        <v>863</v>
      </c>
      <c r="E7" s="62" t="s">
        <v>564</v>
      </c>
      <c r="F7" s="62" t="s">
        <v>564</v>
      </c>
      <c r="G7" s="62" t="s">
        <v>1446</v>
      </c>
      <c r="H7" s="182">
        <v>5765.04</v>
      </c>
      <c r="I7" s="183" t="s">
        <v>63</v>
      </c>
      <c r="J7" s="184" t="s">
        <v>573</v>
      </c>
      <c r="K7" s="62" t="s">
        <v>177</v>
      </c>
      <c r="L7" s="62" t="s">
        <v>1018</v>
      </c>
      <c r="M7" s="62" t="s">
        <v>1019</v>
      </c>
      <c r="N7" s="62" t="s">
        <v>1447</v>
      </c>
      <c r="O7" s="62" t="s">
        <v>1448</v>
      </c>
      <c r="P7" s="62"/>
      <c r="Q7" s="62" t="s">
        <v>606</v>
      </c>
      <c r="R7" s="62" t="s">
        <v>564</v>
      </c>
      <c r="S7" s="62" t="s">
        <v>564</v>
      </c>
      <c r="T7" s="62" t="s">
        <v>1449</v>
      </c>
      <c r="U7" s="62"/>
      <c r="V7" s="62" t="s">
        <v>863</v>
      </c>
      <c r="W7" s="185" t="s">
        <v>1450</v>
      </c>
      <c r="X7" s="185" t="s">
        <v>1450</v>
      </c>
      <c r="Y7" s="185" t="s">
        <v>1450</v>
      </c>
      <c r="Z7" s="185">
        <v>1</v>
      </c>
      <c r="AA7" s="185" t="s">
        <v>564</v>
      </c>
      <c r="AB7" s="185" t="s">
        <v>564</v>
      </c>
      <c r="AC7" s="185" t="s">
        <v>564</v>
      </c>
    </row>
    <row r="8" spans="1:29" ht="22.5" customHeight="1">
      <c r="A8" s="62">
        <v>2</v>
      </c>
      <c r="B8" s="181" t="s">
        <v>176</v>
      </c>
      <c r="C8" s="62" t="s">
        <v>1445</v>
      </c>
      <c r="D8" s="62" t="s">
        <v>863</v>
      </c>
      <c r="E8" s="62" t="s">
        <v>564</v>
      </c>
      <c r="F8" s="62" t="s">
        <v>564</v>
      </c>
      <c r="G8" s="62" t="s">
        <v>1451</v>
      </c>
      <c r="H8" s="182">
        <v>5914.25</v>
      </c>
      <c r="I8" s="183" t="s">
        <v>63</v>
      </c>
      <c r="J8" s="186" t="s">
        <v>573</v>
      </c>
      <c r="K8" s="62" t="s">
        <v>177</v>
      </c>
      <c r="L8" s="62" t="s">
        <v>1449</v>
      </c>
      <c r="M8" s="62" t="s">
        <v>1449</v>
      </c>
      <c r="N8" s="62" t="s">
        <v>1452</v>
      </c>
      <c r="O8" s="62" t="s">
        <v>1453</v>
      </c>
      <c r="P8" s="62"/>
      <c r="Q8" s="62" t="s">
        <v>1449</v>
      </c>
      <c r="R8" s="62" t="s">
        <v>564</v>
      </c>
      <c r="S8" s="62" t="s">
        <v>564</v>
      </c>
      <c r="T8" s="62" t="s">
        <v>1449</v>
      </c>
      <c r="U8" s="62"/>
      <c r="V8" s="62" t="s">
        <v>863</v>
      </c>
      <c r="W8" s="185" t="s">
        <v>1450</v>
      </c>
      <c r="X8" s="185" t="s">
        <v>1450</v>
      </c>
      <c r="Y8" s="185" t="s">
        <v>1450</v>
      </c>
      <c r="Z8" s="185">
        <v>1</v>
      </c>
      <c r="AA8" s="185" t="s">
        <v>564</v>
      </c>
      <c r="AB8" s="185" t="s">
        <v>564</v>
      </c>
      <c r="AC8" s="185" t="s">
        <v>564</v>
      </c>
    </row>
    <row r="9" spans="1:29" ht="22.5" customHeight="1">
      <c r="A9" s="62">
        <v>3</v>
      </c>
      <c r="B9" s="181" t="s">
        <v>178</v>
      </c>
      <c r="C9" s="62" t="s">
        <v>1454</v>
      </c>
      <c r="D9" s="62" t="s">
        <v>863</v>
      </c>
      <c r="E9" s="62" t="s">
        <v>564</v>
      </c>
      <c r="F9" s="62" t="s">
        <v>564</v>
      </c>
      <c r="G9" s="62" t="s">
        <v>1450</v>
      </c>
      <c r="H9" s="182">
        <v>596110</v>
      </c>
      <c r="I9" s="183" t="s">
        <v>63</v>
      </c>
      <c r="J9" s="186" t="s">
        <v>1455</v>
      </c>
      <c r="K9" s="62" t="s">
        <v>180</v>
      </c>
      <c r="L9" s="62" t="s">
        <v>1018</v>
      </c>
      <c r="M9" s="62" t="s">
        <v>1019</v>
      </c>
      <c r="N9" s="62" t="s">
        <v>1452</v>
      </c>
      <c r="O9" s="62" t="s">
        <v>1456</v>
      </c>
      <c r="P9" s="62" t="s">
        <v>608</v>
      </c>
      <c r="Q9" s="62" t="s">
        <v>1449</v>
      </c>
      <c r="R9" s="62" t="s">
        <v>863</v>
      </c>
      <c r="S9" s="62" t="s">
        <v>863</v>
      </c>
      <c r="T9" s="62" t="s">
        <v>1457</v>
      </c>
      <c r="U9" s="62" t="s">
        <v>1458</v>
      </c>
      <c r="V9" s="62" t="s">
        <v>863</v>
      </c>
      <c r="W9" s="185">
        <v>207.9</v>
      </c>
      <c r="X9" s="185">
        <v>263.58</v>
      </c>
      <c r="Y9" s="185">
        <v>2053</v>
      </c>
      <c r="Z9" s="185">
        <v>2</v>
      </c>
      <c r="AA9" s="185" t="s">
        <v>863</v>
      </c>
      <c r="AB9" s="185" t="s">
        <v>863</v>
      </c>
      <c r="AC9" s="185" t="s">
        <v>564</v>
      </c>
    </row>
    <row r="10" spans="1:29" ht="34.5" customHeight="1">
      <c r="A10" s="62">
        <v>4</v>
      </c>
      <c r="B10" s="181" t="s">
        <v>179</v>
      </c>
      <c r="C10" s="62" t="s">
        <v>1459</v>
      </c>
      <c r="D10" s="62" t="s">
        <v>564</v>
      </c>
      <c r="E10" s="62" t="s">
        <v>564</v>
      </c>
      <c r="F10" s="62" t="s">
        <v>564</v>
      </c>
      <c r="G10" s="62" t="s">
        <v>1450</v>
      </c>
      <c r="H10" s="182">
        <v>122691.83</v>
      </c>
      <c r="I10" s="183" t="s">
        <v>63</v>
      </c>
      <c r="J10" s="186" t="s">
        <v>1455</v>
      </c>
      <c r="K10" s="62" t="s">
        <v>1460</v>
      </c>
      <c r="L10" s="62" t="s">
        <v>1018</v>
      </c>
      <c r="M10" s="62" t="s">
        <v>1294</v>
      </c>
      <c r="N10" s="62" t="s">
        <v>1461</v>
      </c>
      <c r="O10" s="62" t="s">
        <v>1462</v>
      </c>
      <c r="P10" s="62" t="s">
        <v>608</v>
      </c>
      <c r="Q10" s="62" t="s">
        <v>1461</v>
      </c>
      <c r="R10" s="62" t="s">
        <v>863</v>
      </c>
      <c r="S10" s="62" t="s">
        <v>863</v>
      </c>
      <c r="T10" s="62" t="s">
        <v>1457</v>
      </c>
      <c r="U10" s="62" t="s">
        <v>1458</v>
      </c>
      <c r="V10" s="62" t="s">
        <v>863</v>
      </c>
      <c r="W10" s="185" t="s">
        <v>1450</v>
      </c>
      <c r="X10" s="185" t="s">
        <v>1450</v>
      </c>
      <c r="Y10" s="185" t="s">
        <v>1450</v>
      </c>
      <c r="Z10" s="185">
        <v>3</v>
      </c>
      <c r="AA10" s="185" t="s">
        <v>863</v>
      </c>
      <c r="AB10" s="185" t="s">
        <v>863</v>
      </c>
      <c r="AC10" s="185" t="s">
        <v>564</v>
      </c>
    </row>
    <row r="11" spans="1:29" ht="22.5" customHeight="1">
      <c r="A11" s="62">
        <v>5</v>
      </c>
      <c r="B11" s="181" t="s">
        <v>199</v>
      </c>
      <c r="C11" s="62" t="s">
        <v>1463</v>
      </c>
      <c r="D11" s="62" t="s">
        <v>863</v>
      </c>
      <c r="E11" s="62" t="s">
        <v>564</v>
      </c>
      <c r="F11" s="62" t="s">
        <v>564</v>
      </c>
      <c r="G11" s="62" t="s">
        <v>1450</v>
      </c>
      <c r="H11" s="182">
        <v>27344.25</v>
      </c>
      <c r="I11" s="183" t="s">
        <v>63</v>
      </c>
      <c r="J11" s="186"/>
      <c r="K11" s="62" t="s">
        <v>1464</v>
      </c>
      <c r="L11" s="62" t="s">
        <v>1465</v>
      </c>
      <c r="M11" s="62" t="s">
        <v>1019</v>
      </c>
      <c r="N11" s="62" t="s">
        <v>606</v>
      </c>
      <c r="O11" s="62" t="s">
        <v>1466</v>
      </c>
      <c r="P11" s="62"/>
      <c r="Q11" s="62" t="s">
        <v>606</v>
      </c>
      <c r="R11" s="62" t="s">
        <v>863</v>
      </c>
      <c r="S11" s="62" t="s">
        <v>564</v>
      </c>
      <c r="T11" s="62" t="s">
        <v>1467</v>
      </c>
      <c r="U11" s="62" t="s">
        <v>562</v>
      </c>
      <c r="V11" s="62" t="s">
        <v>564</v>
      </c>
      <c r="W11" s="185" t="s">
        <v>1450</v>
      </c>
      <c r="X11" s="185" t="s">
        <v>1450</v>
      </c>
      <c r="Y11" s="185" t="s">
        <v>1450</v>
      </c>
      <c r="Z11" s="185">
        <v>1</v>
      </c>
      <c r="AA11" s="185" t="s">
        <v>564</v>
      </c>
      <c r="AB11" s="185" t="s">
        <v>564</v>
      </c>
      <c r="AC11" s="185" t="s">
        <v>564</v>
      </c>
    </row>
    <row r="12" spans="1:29" ht="22.5" customHeight="1">
      <c r="A12" s="62">
        <v>6</v>
      </c>
      <c r="B12" s="181" t="s">
        <v>200</v>
      </c>
      <c r="C12" s="62" t="s">
        <v>1445</v>
      </c>
      <c r="D12" s="62" t="s">
        <v>564</v>
      </c>
      <c r="E12" s="62" t="s">
        <v>863</v>
      </c>
      <c r="F12" s="62" t="s">
        <v>564</v>
      </c>
      <c r="G12" s="62" t="s">
        <v>1450</v>
      </c>
      <c r="H12" s="182">
        <v>185498.64</v>
      </c>
      <c r="I12" s="183" t="s">
        <v>63</v>
      </c>
      <c r="J12" s="186" t="s">
        <v>667</v>
      </c>
      <c r="K12" s="62" t="s">
        <v>177</v>
      </c>
      <c r="L12" s="62" t="s">
        <v>1018</v>
      </c>
      <c r="M12" s="62" t="s">
        <v>1019</v>
      </c>
      <c r="N12" s="62" t="s">
        <v>1468</v>
      </c>
      <c r="O12" s="62" t="s">
        <v>562</v>
      </c>
      <c r="P12" s="62" t="s">
        <v>1469</v>
      </c>
      <c r="Q12" s="62" t="s">
        <v>1468</v>
      </c>
      <c r="R12" s="62" t="s">
        <v>863</v>
      </c>
      <c r="S12" s="62"/>
      <c r="T12" s="62"/>
      <c r="U12" s="62" t="s">
        <v>1458</v>
      </c>
      <c r="V12" s="62"/>
      <c r="W12" s="185" t="s">
        <v>1450</v>
      </c>
      <c r="X12" s="185" t="s">
        <v>1450</v>
      </c>
      <c r="Y12" s="185" t="s">
        <v>1450</v>
      </c>
      <c r="Z12" s="185"/>
      <c r="AA12" s="185" t="s">
        <v>568</v>
      </c>
      <c r="AB12" s="185" t="s">
        <v>564</v>
      </c>
      <c r="AC12" s="185" t="s">
        <v>564</v>
      </c>
    </row>
    <row r="13" spans="1:29" ht="22.5" customHeight="1">
      <c r="A13" s="62">
        <v>7</v>
      </c>
      <c r="B13" s="181" t="s">
        <v>201</v>
      </c>
      <c r="C13" s="62" t="s">
        <v>562</v>
      </c>
      <c r="D13" s="62" t="s">
        <v>562</v>
      </c>
      <c r="E13" s="62" t="s">
        <v>562</v>
      </c>
      <c r="F13" s="62" t="s">
        <v>562</v>
      </c>
      <c r="G13" s="62">
        <v>2010</v>
      </c>
      <c r="H13" s="182">
        <v>19012</v>
      </c>
      <c r="I13" s="183" t="s">
        <v>63</v>
      </c>
      <c r="J13" s="186" t="s">
        <v>562</v>
      </c>
      <c r="K13" s="62" t="s">
        <v>1470</v>
      </c>
      <c r="L13" s="62" t="s">
        <v>562</v>
      </c>
      <c r="M13" s="62" t="s">
        <v>562</v>
      </c>
      <c r="N13" s="62" t="s">
        <v>562</v>
      </c>
      <c r="O13" s="62" t="s">
        <v>562</v>
      </c>
      <c r="P13" s="62" t="s">
        <v>562</v>
      </c>
      <c r="Q13" s="62" t="s">
        <v>562</v>
      </c>
      <c r="R13" s="62" t="s">
        <v>562</v>
      </c>
      <c r="S13" s="62" t="s">
        <v>562</v>
      </c>
      <c r="T13" s="62" t="s">
        <v>562</v>
      </c>
      <c r="U13" s="62" t="s">
        <v>562</v>
      </c>
      <c r="V13" s="62" t="s">
        <v>562</v>
      </c>
      <c r="W13" s="62" t="s">
        <v>562</v>
      </c>
      <c r="X13" s="62" t="s">
        <v>562</v>
      </c>
      <c r="Y13" s="62" t="s">
        <v>562</v>
      </c>
      <c r="Z13" s="62" t="s">
        <v>562</v>
      </c>
      <c r="AA13" s="62" t="s">
        <v>562</v>
      </c>
      <c r="AB13" s="62" t="s">
        <v>562</v>
      </c>
      <c r="AC13" s="62" t="s">
        <v>562</v>
      </c>
    </row>
    <row r="14" spans="1:29" ht="22.5" customHeight="1">
      <c r="A14" s="62">
        <v>8</v>
      </c>
      <c r="B14" s="181" t="s">
        <v>1471</v>
      </c>
      <c r="C14" s="62" t="s">
        <v>1454</v>
      </c>
      <c r="D14" s="62" t="s">
        <v>863</v>
      </c>
      <c r="E14" s="62" t="s">
        <v>564</v>
      </c>
      <c r="F14" s="62" t="s">
        <v>564</v>
      </c>
      <c r="G14" s="62" t="s">
        <v>1450</v>
      </c>
      <c r="H14" s="182">
        <v>717701.41</v>
      </c>
      <c r="I14" s="183" t="s">
        <v>63</v>
      </c>
      <c r="J14" s="186" t="s">
        <v>1472</v>
      </c>
      <c r="K14" s="62" t="s">
        <v>1473</v>
      </c>
      <c r="L14" s="62" t="s">
        <v>1018</v>
      </c>
      <c r="M14" s="62" t="s">
        <v>1019</v>
      </c>
      <c r="N14" s="62" t="s">
        <v>1452</v>
      </c>
      <c r="O14" s="62" t="s">
        <v>1456</v>
      </c>
      <c r="P14" s="62" t="s">
        <v>1474</v>
      </c>
      <c r="Q14" s="62" t="s">
        <v>1449</v>
      </c>
      <c r="R14" s="62" t="s">
        <v>863</v>
      </c>
      <c r="S14" s="62" t="s">
        <v>863</v>
      </c>
      <c r="T14" s="62" t="s">
        <v>1475</v>
      </c>
      <c r="U14" s="62" t="s">
        <v>1458</v>
      </c>
      <c r="V14" s="62" t="s">
        <v>863</v>
      </c>
      <c r="W14" s="185">
        <v>372.9</v>
      </c>
      <c r="X14" s="185">
        <v>772</v>
      </c>
      <c r="Y14" s="185">
        <v>5244.15</v>
      </c>
      <c r="Z14" s="185">
        <v>3</v>
      </c>
      <c r="AA14" s="185" t="s">
        <v>863</v>
      </c>
      <c r="AB14" s="185" t="s">
        <v>863</v>
      </c>
      <c r="AC14" s="185" t="s">
        <v>564</v>
      </c>
    </row>
    <row r="15" spans="1:29" ht="22.5" customHeight="1">
      <c r="A15" s="62">
        <v>9</v>
      </c>
      <c r="B15" s="181" t="s">
        <v>1038</v>
      </c>
      <c r="C15" s="62" t="s">
        <v>1454</v>
      </c>
      <c r="D15" s="62" t="s">
        <v>863</v>
      </c>
      <c r="E15" s="62" t="s">
        <v>564</v>
      </c>
      <c r="F15" s="62" t="s">
        <v>564</v>
      </c>
      <c r="G15" s="62" t="s">
        <v>1450</v>
      </c>
      <c r="H15" s="182">
        <v>408817.91</v>
      </c>
      <c r="I15" s="183" t="s">
        <v>63</v>
      </c>
      <c r="J15" s="186" t="s">
        <v>1472</v>
      </c>
      <c r="K15" s="62" t="s">
        <v>1476</v>
      </c>
      <c r="L15" s="62" t="s">
        <v>1018</v>
      </c>
      <c r="M15" s="62" t="s">
        <v>1019</v>
      </c>
      <c r="N15" s="62" t="s">
        <v>1477</v>
      </c>
      <c r="O15" s="62" t="s">
        <v>1456</v>
      </c>
      <c r="P15" s="62" t="s">
        <v>1478</v>
      </c>
      <c r="Q15" s="62" t="s">
        <v>1477</v>
      </c>
      <c r="R15" s="62" t="s">
        <v>863</v>
      </c>
      <c r="S15" s="62" t="s">
        <v>863</v>
      </c>
      <c r="T15" s="62" t="s">
        <v>1457</v>
      </c>
      <c r="U15" s="62" t="s">
        <v>1458</v>
      </c>
      <c r="V15" s="62" t="s">
        <v>863</v>
      </c>
      <c r="W15" s="185">
        <v>255.56</v>
      </c>
      <c r="X15" s="185">
        <v>440.03</v>
      </c>
      <c r="Y15" s="185">
        <v>1970</v>
      </c>
      <c r="Z15" s="185">
        <v>2</v>
      </c>
      <c r="AA15" s="185" t="s">
        <v>863</v>
      </c>
      <c r="AB15" s="185" t="s">
        <v>863</v>
      </c>
      <c r="AC15" s="185" t="s">
        <v>564</v>
      </c>
    </row>
    <row r="16" spans="1:29" ht="22.5" customHeight="1">
      <c r="A16" s="62">
        <v>10</v>
      </c>
      <c r="B16" s="187" t="s">
        <v>202</v>
      </c>
      <c r="C16" s="188" t="s">
        <v>1454</v>
      </c>
      <c r="D16" s="188" t="s">
        <v>863</v>
      </c>
      <c r="E16" s="188" t="s">
        <v>564</v>
      </c>
      <c r="F16" s="188" t="s">
        <v>564</v>
      </c>
      <c r="G16" s="188" t="s">
        <v>1450</v>
      </c>
      <c r="H16" s="189">
        <v>205199.26</v>
      </c>
      <c r="I16" s="190" t="s">
        <v>63</v>
      </c>
      <c r="J16" s="191" t="s">
        <v>1455</v>
      </c>
      <c r="K16" s="188" t="s">
        <v>1479</v>
      </c>
      <c r="L16" s="188" t="s">
        <v>1480</v>
      </c>
      <c r="M16" s="188" t="s">
        <v>1294</v>
      </c>
      <c r="N16" s="188" t="s">
        <v>1477</v>
      </c>
      <c r="O16" s="188" t="s">
        <v>1481</v>
      </c>
      <c r="P16" s="192" t="s">
        <v>954</v>
      </c>
      <c r="Q16" s="188" t="s">
        <v>1477</v>
      </c>
      <c r="R16" s="188" t="s">
        <v>863</v>
      </c>
      <c r="S16" s="188" t="s">
        <v>863</v>
      </c>
      <c r="T16" s="193" t="s">
        <v>1450</v>
      </c>
      <c r="U16" s="188" t="s">
        <v>1458</v>
      </c>
      <c r="V16" s="188" t="s">
        <v>567</v>
      </c>
      <c r="W16" s="193" t="s">
        <v>1450</v>
      </c>
      <c r="X16" s="193" t="s">
        <v>1450</v>
      </c>
      <c r="Y16" s="193" t="s">
        <v>1450</v>
      </c>
      <c r="Z16" s="193" t="s">
        <v>1450</v>
      </c>
      <c r="AA16" s="193" t="s">
        <v>1450</v>
      </c>
      <c r="AB16" s="193" t="s">
        <v>1450</v>
      </c>
      <c r="AC16" s="185" t="s">
        <v>564</v>
      </c>
    </row>
    <row r="17" spans="1:29" ht="22.5" customHeight="1">
      <c r="A17" s="62">
        <v>11</v>
      </c>
      <c r="B17" s="187" t="s">
        <v>203</v>
      </c>
      <c r="C17" s="188" t="s">
        <v>1454</v>
      </c>
      <c r="D17" s="188" t="s">
        <v>863</v>
      </c>
      <c r="E17" s="188" t="s">
        <v>564</v>
      </c>
      <c r="F17" s="188" t="s">
        <v>564</v>
      </c>
      <c r="G17" s="188" t="s">
        <v>1450</v>
      </c>
      <c r="H17" s="189">
        <v>45175.1</v>
      </c>
      <c r="I17" s="190" t="s">
        <v>63</v>
      </c>
      <c r="J17" s="191" t="s">
        <v>1455</v>
      </c>
      <c r="K17" s="188" t="s">
        <v>1482</v>
      </c>
      <c r="L17" s="188" t="s">
        <v>1480</v>
      </c>
      <c r="M17" s="188" t="s">
        <v>1294</v>
      </c>
      <c r="N17" s="188" t="s">
        <v>606</v>
      </c>
      <c r="O17" s="188" t="s">
        <v>1448</v>
      </c>
      <c r="P17" s="192" t="s">
        <v>954</v>
      </c>
      <c r="Q17" s="188" t="s">
        <v>606</v>
      </c>
      <c r="R17" s="188" t="s">
        <v>863</v>
      </c>
      <c r="S17" s="188" t="s">
        <v>863</v>
      </c>
      <c r="T17" s="193" t="s">
        <v>1450</v>
      </c>
      <c r="U17" s="188" t="s">
        <v>1458</v>
      </c>
      <c r="V17" s="188" t="s">
        <v>567</v>
      </c>
      <c r="W17" s="193" t="s">
        <v>1450</v>
      </c>
      <c r="X17" s="193" t="s">
        <v>1450</v>
      </c>
      <c r="Y17" s="193" t="s">
        <v>1450</v>
      </c>
      <c r="Z17" s="193" t="s">
        <v>1450</v>
      </c>
      <c r="AA17" s="193" t="s">
        <v>1450</v>
      </c>
      <c r="AB17" s="193" t="s">
        <v>1450</v>
      </c>
      <c r="AC17" s="185" t="s">
        <v>564</v>
      </c>
    </row>
    <row r="18" spans="1:29" ht="22.5" customHeight="1">
      <c r="A18" s="62">
        <v>12</v>
      </c>
      <c r="B18" s="187" t="s">
        <v>204</v>
      </c>
      <c r="C18" s="188" t="s">
        <v>1454</v>
      </c>
      <c r="D18" s="188" t="s">
        <v>863</v>
      </c>
      <c r="E18" s="188" t="s">
        <v>564</v>
      </c>
      <c r="F18" s="188" t="s">
        <v>564</v>
      </c>
      <c r="G18" s="188" t="s">
        <v>1450</v>
      </c>
      <c r="H18" s="189">
        <v>137370.07</v>
      </c>
      <c r="I18" s="190" t="s">
        <v>63</v>
      </c>
      <c r="J18" s="191" t="s">
        <v>1455</v>
      </c>
      <c r="K18" s="188" t="s">
        <v>1464</v>
      </c>
      <c r="L18" s="188" t="s">
        <v>1480</v>
      </c>
      <c r="M18" s="188" t="s">
        <v>1294</v>
      </c>
      <c r="N18" s="188" t="s">
        <v>1452</v>
      </c>
      <c r="O18" s="188" t="s">
        <v>1466</v>
      </c>
      <c r="P18" s="192" t="s">
        <v>954</v>
      </c>
      <c r="Q18" s="188" t="s">
        <v>1452</v>
      </c>
      <c r="R18" s="188" t="s">
        <v>863</v>
      </c>
      <c r="S18" s="188" t="s">
        <v>863</v>
      </c>
      <c r="T18" s="188" t="s">
        <v>1483</v>
      </c>
      <c r="U18" s="188" t="s">
        <v>1458</v>
      </c>
      <c r="V18" s="188" t="s">
        <v>567</v>
      </c>
      <c r="W18" s="193" t="s">
        <v>1450</v>
      </c>
      <c r="X18" s="193" t="s">
        <v>1450</v>
      </c>
      <c r="Y18" s="193" t="s">
        <v>1450</v>
      </c>
      <c r="Z18" s="193">
        <v>1</v>
      </c>
      <c r="AA18" s="193" t="s">
        <v>564</v>
      </c>
      <c r="AB18" s="193" t="s">
        <v>863</v>
      </c>
      <c r="AC18" s="185" t="s">
        <v>564</v>
      </c>
    </row>
    <row r="19" spans="1:29" ht="22.5" customHeight="1">
      <c r="A19" s="62">
        <v>13</v>
      </c>
      <c r="B19" s="187" t="s">
        <v>205</v>
      </c>
      <c r="C19" s="188" t="s">
        <v>1454</v>
      </c>
      <c r="D19" s="188" t="s">
        <v>863</v>
      </c>
      <c r="E19" s="188" t="s">
        <v>564</v>
      </c>
      <c r="F19" s="188" t="s">
        <v>564</v>
      </c>
      <c r="G19" s="188" t="s">
        <v>1450</v>
      </c>
      <c r="H19" s="189">
        <v>250494.01</v>
      </c>
      <c r="I19" s="190" t="s">
        <v>63</v>
      </c>
      <c r="J19" s="191" t="s">
        <v>1455</v>
      </c>
      <c r="K19" s="188" t="s">
        <v>1484</v>
      </c>
      <c r="L19" s="188" t="s">
        <v>1480</v>
      </c>
      <c r="M19" s="188" t="s">
        <v>1294</v>
      </c>
      <c r="N19" s="188" t="s">
        <v>606</v>
      </c>
      <c r="O19" s="188" t="s">
        <v>1485</v>
      </c>
      <c r="P19" s="188" t="s">
        <v>954</v>
      </c>
      <c r="Q19" s="188" t="s">
        <v>606</v>
      </c>
      <c r="R19" s="188" t="s">
        <v>863</v>
      </c>
      <c r="S19" s="188" t="s">
        <v>863</v>
      </c>
      <c r="T19" s="188" t="s">
        <v>1483</v>
      </c>
      <c r="U19" s="188" t="s">
        <v>1458</v>
      </c>
      <c r="V19" s="188" t="s">
        <v>567</v>
      </c>
      <c r="W19" s="193" t="s">
        <v>1450</v>
      </c>
      <c r="X19" s="193" t="s">
        <v>1450</v>
      </c>
      <c r="Y19" s="193" t="s">
        <v>1450</v>
      </c>
      <c r="Z19" s="193">
        <v>2</v>
      </c>
      <c r="AA19" s="193" t="s">
        <v>863</v>
      </c>
      <c r="AB19" s="193" t="s">
        <v>863</v>
      </c>
      <c r="AC19" s="185" t="s">
        <v>564</v>
      </c>
    </row>
    <row r="20" spans="1:29" ht="22.5" customHeight="1">
      <c r="A20" s="62">
        <v>14</v>
      </c>
      <c r="B20" s="187" t="s">
        <v>206</v>
      </c>
      <c r="C20" s="188" t="s">
        <v>1454</v>
      </c>
      <c r="D20" s="188" t="s">
        <v>863</v>
      </c>
      <c r="E20" s="188" t="s">
        <v>564</v>
      </c>
      <c r="F20" s="188" t="s">
        <v>564</v>
      </c>
      <c r="G20" s="188" t="s">
        <v>1450</v>
      </c>
      <c r="H20" s="189">
        <v>777448.98</v>
      </c>
      <c r="I20" s="190" t="s">
        <v>63</v>
      </c>
      <c r="J20" s="191" t="s">
        <v>1455</v>
      </c>
      <c r="K20" s="188" t="s">
        <v>1486</v>
      </c>
      <c r="L20" s="188" t="s">
        <v>1480</v>
      </c>
      <c r="M20" s="188" t="s">
        <v>1294</v>
      </c>
      <c r="N20" s="188" t="s">
        <v>1487</v>
      </c>
      <c r="O20" s="188" t="s">
        <v>1488</v>
      </c>
      <c r="P20" s="188" t="s">
        <v>954</v>
      </c>
      <c r="Q20" s="188" t="s">
        <v>1487</v>
      </c>
      <c r="R20" s="188" t="s">
        <v>863</v>
      </c>
      <c r="S20" s="188" t="s">
        <v>863</v>
      </c>
      <c r="T20" s="188" t="s">
        <v>1483</v>
      </c>
      <c r="U20" s="188" t="s">
        <v>1458</v>
      </c>
      <c r="V20" s="188" t="s">
        <v>567</v>
      </c>
      <c r="W20" s="193">
        <v>582</v>
      </c>
      <c r="X20" s="193">
        <v>742</v>
      </c>
      <c r="Y20" s="193" t="s">
        <v>1450</v>
      </c>
      <c r="Z20" s="193">
        <v>2</v>
      </c>
      <c r="AA20" s="193" t="s">
        <v>863</v>
      </c>
      <c r="AB20" s="193" t="s">
        <v>863</v>
      </c>
      <c r="AC20" s="185" t="s">
        <v>564</v>
      </c>
    </row>
    <row r="21" spans="1:29" ht="22.5" customHeight="1">
      <c r="A21" s="62">
        <v>15</v>
      </c>
      <c r="B21" s="187" t="s">
        <v>209</v>
      </c>
      <c r="C21" s="188" t="s">
        <v>1454</v>
      </c>
      <c r="D21" s="188" t="s">
        <v>863</v>
      </c>
      <c r="E21" s="188" t="s">
        <v>564</v>
      </c>
      <c r="F21" s="188" t="s">
        <v>564</v>
      </c>
      <c r="G21" s="188" t="s">
        <v>1450</v>
      </c>
      <c r="H21" s="189">
        <v>854981.4</v>
      </c>
      <c r="I21" s="190" t="s">
        <v>63</v>
      </c>
      <c r="J21" s="191" t="s">
        <v>1455</v>
      </c>
      <c r="K21" s="188" t="s">
        <v>1489</v>
      </c>
      <c r="L21" s="188" t="s">
        <v>1490</v>
      </c>
      <c r="M21" s="193" t="s">
        <v>34</v>
      </c>
      <c r="N21" s="193" t="s">
        <v>1491</v>
      </c>
      <c r="O21" s="188" t="s">
        <v>1485</v>
      </c>
      <c r="P21" s="188" t="s">
        <v>954</v>
      </c>
      <c r="Q21" s="193" t="s">
        <v>1491</v>
      </c>
      <c r="R21" s="188" t="s">
        <v>863</v>
      </c>
      <c r="S21" s="188" t="s">
        <v>863</v>
      </c>
      <c r="T21" s="193" t="s">
        <v>1457</v>
      </c>
      <c r="U21" s="188" t="s">
        <v>1458</v>
      </c>
      <c r="V21" s="188" t="s">
        <v>567</v>
      </c>
      <c r="W21" s="193" t="s">
        <v>1450</v>
      </c>
      <c r="X21" s="193" t="s">
        <v>1450</v>
      </c>
      <c r="Y21" s="193" t="s">
        <v>1450</v>
      </c>
      <c r="Z21" s="193">
        <v>2</v>
      </c>
      <c r="AA21" s="193" t="s">
        <v>863</v>
      </c>
      <c r="AB21" s="193" t="s">
        <v>863</v>
      </c>
      <c r="AC21" s="185" t="s">
        <v>564</v>
      </c>
    </row>
    <row r="22" spans="1:29" ht="22.5" customHeight="1">
      <c r="A22" s="62">
        <v>16</v>
      </c>
      <c r="B22" s="181" t="s">
        <v>211</v>
      </c>
      <c r="C22" s="62" t="s">
        <v>1454</v>
      </c>
      <c r="D22" s="62" t="s">
        <v>863</v>
      </c>
      <c r="E22" s="62" t="s">
        <v>564</v>
      </c>
      <c r="F22" s="62" t="s">
        <v>564</v>
      </c>
      <c r="G22" s="62" t="s">
        <v>1450</v>
      </c>
      <c r="H22" s="182">
        <v>109571.81</v>
      </c>
      <c r="I22" s="183" t="s">
        <v>63</v>
      </c>
      <c r="J22" s="186" t="s">
        <v>1455</v>
      </c>
      <c r="K22" s="62" t="s">
        <v>1492</v>
      </c>
      <c r="L22" s="62" t="s">
        <v>1493</v>
      </c>
      <c r="M22" s="62" t="s">
        <v>34</v>
      </c>
      <c r="N22" s="62" t="s">
        <v>1491</v>
      </c>
      <c r="O22" s="62" t="s">
        <v>1456</v>
      </c>
      <c r="P22" s="62" t="s">
        <v>1494</v>
      </c>
      <c r="Q22" s="62" t="s">
        <v>1491</v>
      </c>
      <c r="R22" s="62" t="s">
        <v>863</v>
      </c>
      <c r="S22" s="62" t="s">
        <v>863</v>
      </c>
      <c r="T22" s="62" t="s">
        <v>1495</v>
      </c>
      <c r="U22" s="62" t="s">
        <v>1458</v>
      </c>
      <c r="V22" s="62" t="s">
        <v>863</v>
      </c>
      <c r="W22" s="185">
        <v>319.8</v>
      </c>
      <c r="X22" s="185">
        <v>275.96</v>
      </c>
      <c r="Y22" s="185">
        <v>2179.84</v>
      </c>
      <c r="Z22" s="185">
        <v>3</v>
      </c>
      <c r="AA22" s="185" t="s">
        <v>863</v>
      </c>
      <c r="AB22" s="185" t="s">
        <v>863</v>
      </c>
      <c r="AC22" s="185" t="s">
        <v>564</v>
      </c>
    </row>
    <row r="23" spans="1:29" ht="22.5" customHeight="1">
      <c r="A23" s="62">
        <v>17</v>
      </c>
      <c r="B23" s="181" t="s">
        <v>212</v>
      </c>
      <c r="C23" s="62" t="s">
        <v>1454</v>
      </c>
      <c r="D23" s="62" t="s">
        <v>863</v>
      </c>
      <c r="E23" s="62" t="s">
        <v>564</v>
      </c>
      <c r="F23" s="62" t="s">
        <v>564</v>
      </c>
      <c r="G23" s="62" t="s">
        <v>1450</v>
      </c>
      <c r="H23" s="182">
        <v>21581.46</v>
      </c>
      <c r="I23" s="183" t="s">
        <v>63</v>
      </c>
      <c r="J23" s="186" t="s">
        <v>1455</v>
      </c>
      <c r="K23" s="62" t="s">
        <v>1496</v>
      </c>
      <c r="L23" s="62" t="s">
        <v>1497</v>
      </c>
      <c r="M23" s="62" t="s">
        <v>34</v>
      </c>
      <c r="N23" s="62" t="s">
        <v>1498</v>
      </c>
      <c r="O23" s="62" t="s">
        <v>91</v>
      </c>
      <c r="P23" s="62" t="s">
        <v>1499</v>
      </c>
      <c r="Q23" s="62" t="s">
        <v>1498</v>
      </c>
      <c r="R23" s="62" t="s">
        <v>863</v>
      </c>
      <c r="S23" s="62" t="s">
        <v>863</v>
      </c>
      <c r="T23" s="62" t="s">
        <v>1500</v>
      </c>
      <c r="U23" s="62" t="s">
        <v>1458</v>
      </c>
      <c r="V23" s="62" t="s">
        <v>863</v>
      </c>
      <c r="W23" s="185" t="s">
        <v>1450</v>
      </c>
      <c r="X23" s="185" t="s">
        <v>1450</v>
      </c>
      <c r="Y23" s="185" t="s">
        <v>1450</v>
      </c>
      <c r="Z23" s="185">
        <v>1</v>
      </c>
      <c r="AA23" s="185" t="s">
        <v>564</v>
      </c>
      <c r="AB23" s="185" t="s">
        <v>863</v>
      </c>
      <c r="AC23" s="185" t="s">
        <v>564</v>
      </c>
    </row>
    <row r="24" spans="1:29" ht="22.5" customHeight="1">
      <c r="A24" s="62">
        <v>18</v>
      </c>
      <c r="B24" s="181" t="s">
        <v>213</v>
      </c>
      <c r="C24" s="62" t="s">
        <v>1454</v>
      </c>
      <c r="D24" s="35" t="s">
        <v>863</v>
      </c>
      <c r="E24" s="62" t="s">
        <v>564</v>
      </c>
      <c r="F24" s="62" t="s">
        <v>564</v>
      </c>
      <c r="G24" s="62" t="s">
        <v>1450</v>
      </c>
      <c r="H24" s="182">
        <v>136561.32</v>
      </c>
      <c r="I24" s="183" t="s">
        <v>63</v>
      </c>
      <c r="J24" s="186" t="s">
        <v>1455</v>
      </c>
      <c r="K24" s="62" t="s">
        <v>1501</v>
      </c>
      <c r="L24" s="62" t="s">
        <v>1502</v>
      </c>
      <c r="M24" s="62" t="s">
        <v>34</v>
      </c>
      <c r="N24" s="62" t="s">
        <v>1503</v>
      </c>
      <c r="O24" s="62" t="s">
        <v>1462</v>
      </c>
      <c r="P24" s="62" t="s">
        <v>1499</v>
      </c>
      <c r="Q24" s="62" t="s">
        <v>1503</v>
      </c>
      <c r="R24" s="62" t="s">
        <v>863</v>
      </c>
      <c r="S24" s="62" t="s">
        <v>863</v>
      </c>
      <c r="T24" s="62" t="s">
        <v>1495</v>
      </c>
      <c r="U24" s="62" t="s">
        <v>1458</v>
      </c>
      <c r="V24" s="62" t="s">
        <v>863</v>
      </c>
      <c r="W24" s="185">
        <v>237.7</v>
      </c>
      <c r="X24" s="185">
        <v>35.36</v>
      </c>
      <c r="Y24" s="185">
        <v>1472</v>
      </c>
      <c r="Z24" s="185">
        <v>2</v>
      </c>
      <c r="AA24" s="185" t="s">
        <v>863</v>
      </c>
      <c r="AB24" s="185" t="s">
        <v>863</v>
      </c>
      <c r="AC24" s="185" t="s">
        <v>564</v>
      </c>
    </row>
    <row r="25" spans="1:29" ht="22.5" customHeight="1">
      <c r="A25" s="62">
        <v>19</v>
      </c>
      <c r="B25" s="181" t="s">
        <v>214</v>
      </c>
      <c r="C25" s="62" t="s">
        <v>1454</v>
      </c>
      <c r="D25" s="62" t="s">
        <v>863</v>
      </c>
      <c r="E25" s="62" t="s">
        <v>564</v>
      </c>
      <c r="F25" s="62" t="s">
        <v>564</v>
      </c>
      <c r="G25" s="62" t="s">
        <v>1450</v>
      </c>
      <c r="H25" s="182">
        <v>84772.96</v>
      </c>
      <c r="I25" s="183" t="s">
        <v>63</v>
      </c>
      <c r="J25" s="186" t="s">
        <v>1455</v>
      </c>
      <c r="K25" s="62" t="s">
        <v>1470</v>
      </c>
      <c r="L25" s="62" t="s">
        <v>1502</v>
      </c>
      <c r="M25" s="62" t="s">
        <v>34</v>
      </c>
      <c r="N25" s="62" t="s">
        <v>1503</v>
      </c>
      <c r="O25" s="62" t="s">
        <v>1462</v>
      </c>
      <c r="P25" s="62" t="s">
        <v>1504</v>
      </c>
      <c r="Q25" s="62" t="s">
        <v>1503</v>
      </c>
      <c r="R25" s="62" t="s">
        <v>863</v>
      </c>
      <c r="S25" s="62" t="s">
        <v>863</v>
      </c>
      <c r="T25" s="62" t="s">
        <v>1457</v>
      </c>
      <c r="U25" s="62" t="s">
        <v>1458</v>
      </c>
      <c r="V25" s="62" t="s">
        <v>863</v>
      </c>
      <c r="W25" s="185">
        <v>242.88</v>
      </c>
      <c r="X25" s="185">
        <v>204.17</v>
      </c>
      <c r="Y25" s="185">
        <v>1457.28</v>
      </c>
      <c r="Z25" s="185">
        <v>2</v>
      </c>
      <c r="AA25" s="185" t="s">
        <v>564</v>
      </c>
      <c r="AB25" s="185" t="s">
        <v>863</v>
      </c>
      <c r="AC25" s="185" t="s">
        <v>564</v>
      </c>
    </row>
    <row r="26" spans="1:29" ht="22.5" customHeight="1">
      <c r="A26" s="62">
        <v>20</v>
      </c>
      <c r="B26" s="181" t="s">
        <v>215</v>
      </c>
      <c r="C26" s="62" t="s">
        <v>1454</v>
      </c>
      <c r="D26" s="62" t="s">
        <v>863</v>
      </c>
      <c r="E26" s="62" t="s">
        <v>564</v>
      </c>
      <c r="F26" s="62" t="s">
        <v>564</v>
      </c>
      <c r="G26" s="62" t="s">
        <v>1450</v>
      </c>
      <c r="H26" s="182">
        <v>103377.21</v>
      </c>
      <c r="I26" s="183" t="s">
        <v>63</v>
      </c>
      <c r="J26" s="186" t="s">
        <v>1455</v>
      </c>
      <c r="K26" s="62" t="s">
        <v>1505</v>
      </c>
      <c r="L26" s="62" t="s">
        <v>1506</v>
      </c>
      <c r="M26" s="62" t="s">
        <v>34</v>
      </c>
      <c r="N26" s="62" t="s">
        <v>1507</v>
      </c>
      <c r="O26" s="62" t="s">
        <v>1466</v>
      </c>
      <c r="P26" s="62" t="s">
        <v>1499</v>
      </c>
      <c r="Q26" s="62" t="s">
        <v>1507</v>
      </c>
      <c r="R26" s="62" t="s">
        <v>863</v>
      </c>
      <c r="S26" s="62" t="s">
        <v>863</v>
      </c>
      <c r="T26" s="62" t="s">
        <v>1508</v>
      </c>
      <c r="U26" s="62" t="s">
        <v>1458</v>
      </c>
      <c r="V26" s="62" t="s">
        <v>863</v>
      </c>
      <c r="W26" s="185">
        <v>187.38</v>
      </c>
      <c r="X26" s="185">
        <v>272.6</v>
      </c>
      <c r="Y26" s="185">
        <v>893</v>
      </c>
      <c r="Z26" s="185">
        <v>2</v>
      </c>
      <c r="AA26" s="185" t="s">
        <v>863</v>
      </c>
      <c r="AB26" s="185" t="s">
        <v>863</v>
      </c>
      <c r="AC26" s="185" t="s">
        <v>564</v>
      </c>
    </row>
    <row r="27" spans="1:29" ht="22.5" customHeight="1">
      <c r="A27" s="62">
        <v>21</v>
      </c>
      <c r="B27" s="181" t="s">
        <v>216</v>
      </c>
      <c r="C27" s="62" t="s">
        <v>1454</v>
      </c>
      <c r="D27" s="62" t="s">
        <v>863</v>
      </c>
      <c r="E27" s="62" t="s">
        <v>564</v>
      </c>
      <c r="F27" s="62" t="s">
        <v>564</v>
      </c>
      <c r="G27" s="62" t="s">
        <v>1450</v>
      </c>
      <c r="H27" s="182">
        <v>141526.87</v>
      </c>
      <c r="I27" s="183" t="s">
        <v>63</v>
      </c>
      <c r="J27" s="186" t="s">
        <v>1455</v>
      </c>
      <c r="K27" s="62" t="s">
        <v>1509</v>
      </c>
      <c r="L27" s="62" t="s">
        <v>1506</v>
      </c>
      <c r="M27" s="62" t="s">
        <v>34</v>
      </c>
      <c r="N27" s="62" t="s">
        <v>1498</v>
      </c>
      <c r="O27" s="62" t="s">
        <v>91</v>
      </c>
      <c r="P27" s="62" t="s">
        <v>1499</v>
      </c>
      <c r="Q27" s="62" t="s">
        <v>1498</v>
      </c>
      <c r="R27" s="62" t="s">
        <v>863</v>
      </c>
      <c r="S27" s="62" t="s">
        <v>863</v>
      </c>
      <c r="T27" s="62" t="s">
        <v>1508</v>
      </c>
      <c r="U27" s="62" t="s">
        <v>1458</v>
      </c>
      <c r="V27" s="62" t="s">
        <v>863</v>
      </c>
      <c r="W27" s="185" t="s">
        <v>1450</v>
      </c>
      <c r="X27" s="185" t="s">
        <v>1450</v>
      </c>
      <c r="Y27" s="185" t="s">
        <v>1450</v>
      </c>
      <c r="Z27" s="185">
        <v>2</v>
      </c>
      <c r="AA27" s="185" t="s">
        <v>863</v>
      </c>
      <c r="AB27" s="185" t="s">
        <v>863</v>
      </c>
      <c r="AC27" s="185" t="s">
        <v>564</v>
      </c>
    </row>
    <row r="28" spans="1:29" ht="35.25" customHeight="1">
      <c r="A28" s="62">
        <v>22</v>
      </c>
      <c r="B28" s="181" t="s">
        <v>217</v>
      </c>
      <c r="C28" s="62" t="s">
        <v>1454</v>
      </c>
      <c r="D28" s="62" t="s">
        <v>863</v>
      </c>
      <c r="E28" s="62" t="s">
        <v>564</v>
      </c>
      <c r="F28" s="62" t="s">
        <v>564</v>
      </c>
      <c r="G28" s="62" t="s">
        <v>1450</v>
      </c>
      <c r="H28" s="182">
        <v>147258.5</v>
      </c>
      <c r="I28" s="183" t="s">
        <v>63</v>
      </c>
      <c r="J28" s="186" t="s">
        <v>1455</v>
      </c>
      <c r="K28" s="62" t="s">
        <v>1510</v>
      </c>
      <c r="L28" s="62" t="s">
        <v>1511</v>
      </c>
      <c r="M28" s="62" t="s">
        <v>34</v>
      </c>
      <c r="N28" s="62" t="s">
        <v>1461</v>
      </c>
      <c r="O28" s="62" t="s">
        <v>1462</v>
      </c>
      <c r="P28" s="62" t="s">
        <v>1499</v>
      </c>
      <c r="Q28" s="62" t="s">
        <v>1461</v>
      </c>
      <c r="R28" s="62" t="s">
        <v>863</v>
      </c>
      <c r="S28" s="62" t="s">
        <v>863</v>
      </c>
      <c r="T28" s="62" t="s">
        <v>1508</v>
      </c>
      <c r="U28" s="62" t="s">
        <v>1458</v>
      </c>
      <c r="V28" s="62" t="s">
        <v>863</v>
      </c>
      <c r="W28" s="185">
        <v>207.78</v>
      </c>
      <c r="X28" s="185">
        <v>304.87</v>
      </c>
      <c r="Y28" s="185">
        <v>1651</v>
      </c>
      <c r="Z28" s="185">
        <v>3</v>
      </c>
      <c r="AA28" s="185" t="s">
        <v>1395</v>
      </c>
      <c r="AB28" s="185" t="s">
        <v>863</v>
      </c>
      <c r="AC28" s="185" t="s">
        <v>564</v>
      </c>
    </row>
    <row r="29" spans="1:29" ht="22.5" customHeight="1">
      <c r="A29" s="62">
        <v>23</v>
      </c>
      <c r="B29" s="181" t="s">
        <v>218</v>
      </c>
      <c r="C29" s="62" t="s">
        <v>1454</v>
      </c>
      <c r="D29" s="62" t="s">
        <v>863</v>
      </c>
      <c r="E29" s="62" t="s">
        <v>564</v>
      </c>
      <c r="F29" s="62" t="s">
        <v>564</v>
      </c>
      <c r="G29" s="62" t="s">
        <v>1450</v>
      </c>
      <c r="H29" s="182">
        <v>354441.25</v>
      </c>
      <c r="I29" s="183" t="s">
        <v>63</v>
      </c>
      <c r="J29" s="186" t="s">
        <v>1455</v>
      </c>
      <c r="K29" s="62" t="s">
        <v>1512</v>
      </c>
      <c r="L29" s="62" t="s">
        <v>1502</v>
      </c>
      <c r="M29" s="62" t="s">
        <v>34</v>
      </c>
      <c r="N29" s="62" t="s">
        <v>1491</v>
      </c>
      <c r="O29" s="62" t="s">
        <v>91</v>
      </c>
      <c r="P29" s="62" t="s">
        <v>1499</v>
      </c>
      <c r="Q29" s="62" t="s">
        <v>1491</v>
      </c>
      <c r="R29" s="62" t="s">
        <v>863</v>
      </c>
      <c r="S29" s="62" t="s">
        <v>863</v>
      </c>
      <c r="T29" s="62" t="s">
        <v>1513</v>
      </c>
      <c r="U29" s="62" t="s">
        <v>1458</v>
      </c>
      <c r="V29" s="62" t="s">
        <v>863</v>
      </c>
      <c r="W29" s="185">
        <v>99.37</v>
      </c>
      <c r="X29" s="185">
        <v>194.9</v>
      </c>
      <c r="Y29" s="185">
        <v>855</v>
      </c>
      <c r="Z29" s="185">
        <v>2</v>
      </c>
      <c r="AA29" s="185" t="s">
        <v>568</v>
      </c>
      <c r="AB29" s="185" t="s">
        <v>863</v>
      </c>
      <c r="AC29" s="185" t="s">
        <v>564</v>
      </c>
    </row>
    <row r="30" spans="1:29" ht="56.25" customHeight="1">
      <c r="A30" s="62">
        <v>24</v>
      </c>
      <c r="B30" s="181" t="s">
        <v>219</v>
      </c>
      <c r="C30" s="62" t="s">
        <v>1454</v>
      </c>
      <c r="D30" s="62" t="s">
        <v>863</v>
      </c>
      <c r="E30" s="62" t="s">
        <v>564</v>
      </c>
      <c r="F30" s="62" t="s">
        <v>564</v>
      </c>
      <c r="G30" s="62" t="s">
        <v>1450</v>
      </c>
      <c r="H30" s="182">
        <v>126063.41</v>
      </c>
      <c r="I30" s="183" t="s">
        <v>63</v>
      </c>
      <c r="J30" s="186" t="s">
        <v>1450</v>
      </c>
      <c r="K30" s="62" t="s">
        <v>1514</v>
      </c>
      <c r="L30" s="62" t="s">
        <v>598</v>
      </c>
      <c r="M30" s="62" t="s">
        <v>875</v>
      </c>
      <c r="N30" s="62" t="s">
        <v>1491</v>
      </c>
      <c r="O30" s="62" t="s">
        <v>1515</v>
      </c>
      <c r="P30" s="62" t="s">
        <v>954</v>
      </c>
      <c r="Q30" s="62" t="s">
        <v>1491</v>
      </c>
      <c r="R30" s="62" t="s">
        <v>863</v>
      </c>
      <c r="S30" s="62" t="s">
        <v>1516</v>
      </c>
      <c r="T30" s="62" t="s">
        <v>1500</v>
      </c>
      <c r="U30" s="62" t="s">
        <v>1458</v>
      </c>
      <c r="V30" s="62" t="s">
        <v>863</v>
      </c>
      <c r="W30" s="185">
        <v>94.31</v>
      </c>
      <c r="X30" s="185">
        <v>60.98</v>
      </c>
      <c r="Y30" s="185">
        <v>225.86</v>
      </c>
      <c r="Z30" s="185"/>
      <c r="AA30" s="185" t="s">
        <v>564</v>
      </c>
      <c r="AB30" s="185" t="s">
        <v>863</v>
      </c>
      <c r="AC30" s="185" t="s">
        <v>564</v>
      </c>
    </row>
    <row r="31" spans="1:29" ht="22.5" customHeight="1">
      <c r="A31" s="62">
        <v>25</v>
      </c>
      <c r="B31" s="181" t="s">
        <v>220</v>
      </c>
      <c r="C31" s="62" t="s">
        <v>1454</v>
      </c>
      <c r="D31" s="62" t="s">
        <v>863</v>
      </c>
      <c r="E31" s="62" t="s">
        <v>564</v>
      </c>
      <c r="F31" s="62" t="s">
        <v>564</v>
      </c>
      <c r="G31" s="62" t="s">
        <v>1450</v>
      </c>
      <c r="H31" s="182">
        <v>785707.97</v>
      </c>
      <c r="I31" s="183" t="s">
        <v>63</v>
      </c>
      <c r="J31" s="186" t="s">
        <v>1517</v>
      </c>
      <c r="K31" s="62" t="s">
        <v>1518</v>
      </c>
      <c r="L31" s="62" t="s">
        <v>1480</v>
      </c>
      <c r="M31" s="62" t="s">
        <v>34</v>
      </c>
      <c r="N31" s="62" t="s">
        <v>1519</v>
      </c>
      <c r="O31" s="62" t="s">
        <v>1456</v>
      </c>
      <c r="P31" s="62" t="s">
        <v>1499</v>
      </c>
      <c r="Q31" s="62" t="s">
        <v>1520</v>
      </c>
      <c r="R31" s="62" t="s">
        <v>863</v>
      </c>
      <c r="S31" s="62" t="s">
        <v>1516</v>
      </c>
      <c r="T31" s="62" t="s">
        <v>1521</v>
      </c>
      <c r="U31" s="62" t="s">
        <v>1458</v>
      </c>
      <c r="V31" s="62" t="s">
        <v>1522</v>
      </c>
      <c r="W31" s="185">
        <v>184</v>
      </c>
      <c r="X31" s="185">
        <v>271.8</v>
      </c>
      <c r="Y31" s="185">
        <v>753</v>
      </c>
      <c r="Z31" s="185">
        <v>2</v>
      </c>
      <c r="AA31" s="185" t="s">
        <v>568</v>
      </c>
      <c r="AB31" s="185" t="s">
        <v>863</v>
      </c>
      <c r="AC31" s="185" t="s">
        <v>564</v>
      </c>
    </row>
    <row r="32" spans="1:29" ht="61.5" customHeight="1">
      <c r="A32" s="62">
        <v>26</v>
      </c>
      <c r="B32" s="181" t="s">
        <v>221</v>
      </c>
      <c r="C32" s="62" t="s">
        <v>1454</v>
      </c>
      <c r="D32" s="62" t="s">
        <v>863</v>
      </c>
      <c r="E32" s="62" t="s">
        <v>564</v>
      </c>
      <c r="F32" s="62" t="s">
        <v>564</v>
      </c>
      <c r="G32" s="62" t="s">
        <v>1450</v>
      </c>
      <c r="H32" s="182">
        <v>200</v>
      </c>
      <c r="I32" s="183" t="s">
        <v>63</v>
      </c>
      <c r="J32" s="186" t="s">
        <v>1450</v>
      </c>
      <c r="K32" s="62" t="s">
        <v>1523</v>
      </c>
      <c r="L32" s="62" t="s">
        <v>1524</v>
      </c>
      <c r="M32" s="62" t="s">
        <v>562</v>
      </c>
      <c r="N32" s="62" t="s">
        <v>1525</v>
      </c>
      <c r="O32" s="62" t="s">
        <v>1526</v>
      </c>
      <c r="P32" s="62" t="s">
        <v>954</v>
      </c>
      <c r="Q32" s="62" t="s">
        <v>1498</v>
      </c>
      <c r="R32" s="62" t="s">
        <v>863</v>
      </c>
      <c r="S32" s="62" t="s">
        <v>564</v>
      </c>
      <c r="T32" s="62" t="s">
        <v>1527</v>
      </c>
      <c r="U32" s="62" t="s">
        <v>1458</v>
      </c>
      <c r="V32" s="62" t="s">
        <v>564</v>
      </c>
      <c r="W32" s="185">
        <v>15.5</v>
      </c>
      <c r="X32" s="185">
        <v>13.6</v>
      </c>
      <c r="Y32" s="185">
        <v>30</v>
      </c>
      <c r="Z32" s="185" t="s">
        <v>562</v>
      </c>
      <c r="AA32" s="185" t="s">
        <v>564</v>
      </c>
      <c r="AB32" s="185" t="s">
        <v>564</v>
      </c>
      <c r="AC32" s="185" t="s">
        <v>564</v>
      </c>
    </row>
    <row r="33" spans="1:29" ht="69.75" customHeight="1">
      <c r="A33" s="62">
        <v>27</v>
      </c>
      <c r="B33" s="181" t="s">
        <v>222</v>
      </c>
      <c r="C33" s="62" t="s">
        <v>1454</v>
      </c>
      <c r="D33" s="62" t="s">
        <v>863</v>
      </c>
      <c r="E33" s="62" t="s">
        <v>564</v>
      </c>
      <c r="F33" s="62" t="s">
        <v>564</v>
      </c>
      <c r="G33" s="62" t="s">
        <v>1450</v>
      </c>
      <c r="H33" s="182">
        <v>350</v>
      </c>
      <c r="I33" s="183" t="s">
        <v>63</v>
      </c>
      <c r="J33" s="186" t="s">
        <v>1450</v>
      </c>
      <c r="K33" s="62" t="s">
        <v>1523</v>
      </c>
      <c r="L33" s="62" t="s">
        <v>1524</v>
      </c>
      <c r="M33" s="62" t="s">
        <v>562</v>
      </c>
      <c r="N33" s="62" t="s">
        <v>1525</v>
      </c>
      <c r="O33" s="62" t="s">
        <v>1526</v>
      </c>
      <c r="P33" s="62" t="s">
        <v>954</v>
      </c>
      <c r="Q33" s="62" t="s">
        <v>1498</v>
      </c>
      <c r="R33" s="62" t="s">
        <v>863</v>
      </c>
      <c r="S33" s="62" t="s">
        <v>564</v>
      </c>
      <c r="T33" s="62" t="s">
        <v>1527</v>
      </c>
      <c r="U33" s="62" t="s">
        <v>1458</v>
      </c>
      <c r="V33" s="62" t="s">
        <v>564</v>
      </c>
      <c r="W33" s="185">
        <v>15.5</v>
      </c>
      <c r="X33" s="185">
        <v>13.6</v>
      </c>
      <c r="Y33" s="185">
        <v>30</v>
      </c>
      <c r="Z33" s="185" t="s">
        <v>562</v>
      </c>
      <c r="AA33" s="185" t="s">
        <v>564</v>
      </c>
      <c r="AB33" s="185" t="s">
        <v>564</v>
      </c>
      <c r="AC33" s="185" t="s">
        <v>564</v>
      </c>
    </row>
    <row r="34" spans="1:29" ht="70.5" customHeight="1">
      <c r="A34" s="62">
        <v>28</v>
      </c>
      <c r="B34" s="181" t="s">
        <v>223</v>
      </c>
      <c r="C34" s="62" t="s">
        <v>1454</v>
      </c>
      <c r="D34" s="62" t="s">
        <v>863</v>
      </c>
      <c r="E34" s="62" t="s">
        <v>564</v>
      </c>
      <c r="F34" s="62" t="s">
        <v>564</v>
      </c>
      <c r="G34" s="62" t="s">
        <v>1450</v>
      </c>
      <c r="H34" s="182">
        <v>350</v>
      </c>
      <c r="I34" s="183" t="s">
        <v>63</v>
      </c>
      <c r="J34" s="186" t="s">
        <v>1450</v>
      </c>
      <c r="K34" s="62" t="s">
        <v>1523</v>
      </c>
      <c r="L34" s="62" t="s">
        <v>1524</v>
      </c>
      <c r="M34" s="62" t="s">
        <v>562</v>
      </c>
      <c r="N34" s="62" t="s">
        <v>1525</v>
      </c>
      <c r="O34" s="62" t="s">
        <v>1526</v>
      </c>
      <c r="P34" s="62" t="s">
        <v>954</v>
      </c>
      <c r="Q34" s="62" t="s">
        <v>1498</v>
      </c>
      <c r="R34" s="62" t="s">
        <v>863</v>
      </c>
      <c r="S34" s="62" t="s">
        <v>564</v>
      </c>
      <c r="T34" s="62" t="s">
        <v>1527</v>
      </c>
      <c r="U34" s="62" t="s">
        <v>1458</v>
      </c>
      <c r="V34" s="62" t="s">
        <v>564</v>
      </c>
      <c r="W34" s="185">
        <v>15.5</v>
      </c>
      <c r="X34" s="185">
        <v>13.6</v>
      </c>
      <c r="Y34" s="185">
        <v>30</v>
      </c>
      <c r="Z34" s="185" t="s">
        <v>562</v>
      </c>
      <c r="AA34" s="185" t="s">
        <v>564</v>
      </c>
      <c r="AB34" s="185" t="s">
        <v>564</v>
      </c>
      <c r="AC34" s="185" t="s">
        <v>564</v>
      </c>
    </row>
    <row r="35" spans="1:29" ht="73.5" customHeight="1">
      <c r="A35" s="62">
        <v>29</v>
      </c>
      <c r="B35" s="181" t="s">
        <v>224</v>
      </c>
      <c r="C35" s="62" t="s">
        <v>1454</v>
      </c>
      <c r="D35" s="62" t="s">
        <v>863</v>
      </c>
      <c r="E35" s="62" t="s">
        <v>564</v>
      </c>
      <c r="F35" s="62" t="s">
        <v>564</v>
      </c>
      <c r="G35" s="62" t="s">
        <v>1450</v>
      </c>
      <c r="H35" s="182">
        <v>350</v>
      </c>
      <c r="I35" s="183" t="s">
        <v>63</v>
      </c>
      <c r="J35" s="186" t="s">
        <v>1450</v>
      </c>
      <c r="K35" s="62" t="s">
        <v>1523</v>
      </c>
      <c r="L35" s="62" t="s">
        <v>1524</v>
      </c>
      <c r="M35" s="62" t="s">
        <v>562</v>
      </c>
      <c r="N35" s="62" t="s">
        <v>1525</v>
      </c>
      <c r="O35" s="62" t="s">
        <v>1528</v>
      </c>
      <c r="P35" s="62" t="s">
        <v>954</v>
      </c>
      <c r="Q35" s="62" t="s">
        <v>1498</v>
      </c>
      <c r="R35" s="62" t="s">
        <v>863</v>
      </c>
      <c r="S35" s="62" t="s">
        <v>564</v>
      </c>
      <c r="T35" s="62" t="s">
        <v>1527</v>
      </c>
      <c r="U35" s="62" t="s">
        <v>1458</v>
      </c>
      <c r="V35" s="62" t="s">
        <v>564</v>
      </c>
      <c r="W35" s="185">
        <v>15.5</v>
      </c>
      <c r="X35" s="185">
        <v>13.6</v>
      </c>
      <c r="Y35" s="185">
        <v>30</v>
      </c>
      <c r="Z35" s="185" t="s">
        <v>562</v>
      </c>
      <c r="AA35" s="185" t="s">
        <v>564</v>
      </c>
      <c r="AB35" s="185" t="s">
        <v>564</v>
      </c>
      <c r="AC35" s="185" t="s">
        <v>564</v>
      </c>
    </row>
    <row r="36" spans="1:29" ht="65.25" customHeight="1">
      <c r="A36" s="62">
        <v>30</v>
      </c>
      <c r="B36" s="181" t="s">
        <v>225</v>
      </c>
      <c r="C36" s="62" t="s">
        <v>1454</v>
      </c>
      <c r="D36" s="62" t="s">
        <v>863</v>
      </c>
      <c r="E36" s="62" t="s">
        <v>564</v>
      </c>
      <c r="F36" s="62" t="s">
        <v>564</v>
      </c>
      <c r="G36" s="62" t="s">
        <v>1450</v>
      </c>
      <c r="H36" s="182">
        <v>200</v>
      </c>
      <c r="I36" s="183" t="s">
        <v>63</v>
      </c>
      <c r="J36" s="186" t="s">
        <v>1450</v>
      </c>
      <c r="K36" s="62" t="s">
        <v>1523</v>
      </c>
      <c r="L36" s="62" t="s">
        <v>1524</v>
      </c>
      <c r="M36" s="62" t="s">
        <v>562</v>
      </c>
      <c r="N36" s="62" t="s">
        <v>1525</v>
      </c>
      <c r="O36" s="62" t="s">
        <v>1528</v>
      </c>
      <c r="P36" s="62" t="s">
        <v>954</v>
      </c>
      <c r="Q36" s="62" t="s">
        <v>1498</v>
      </c>
      <c r="R36" s="62" t="s">
        <v>863</v>
      </c>
      <c r="S36" s="62" t="s">
        <v>564</v>
      </c>
      <c r="T36" s="62" t="s">
        <v>1527</v>
      </c>
      <c r="U36" s="62" t="s">
        <v>1458</v>
      </c>
      <c r="V36" s="62" t="s">
        <v>564</v>
      </c>
      <c r="W36" s="185">
        <v>15.5</v>
      </c>
      <c r="X36" s="185">
        <v>13.6</v>
      </c>
      <c r="Y36" s="185">
        <v>30</v>
      </c>
      <c r="Z36" s="185" t="s">
        <v>562</v>
      </c>
      <c r="AA36" s="185" t="s">
        <v>564</v>
      </c>
      <c r="AB36" s="185" t="s">
        <v>564</v>
      </c>
      <c r="AC36" s="185" t="s">
        <v>564</v>
      </c>
    </row>
    <row r="37" spans="1:29" ht="60" customHeight="1">
      <c r="A37" s="62">
        <v>31</v>
      </c>
      <c r="B37" s="181" t="s">
        <v>226</v>
      </c>
      <c r="C37" s="62" t="s">
        <v>1454</v>
      </c>
      <c r="D37" s="62" t="s">
        <v>863</v>
      </c>
      <c r="E37" s="62" t="s">
        <v>564</v>
      </c>
      <c r="F37" s="62" t="s">
        <v>564</v>
      </c>
      <c r="G37" s="62" t="s">
        <v>1450</v>
      </c>
      <c r="H37" s="182">
        <v>350</v>
      </c>
      <c r="I37" s="183" t="s">
        <v>63</v>
      </c>
      <c r="J37" s="186" t="s">
        <v>1450</v>
      </c>
      <c r="K37" s="62" t="s">
        <v>1523</v>
      </c>
      <c r="L37" s="62" t="s">
        <v>1524</v>
      </c>
      <c r="M37" s="62" t="s">
        <v>562</v>
      </c>
      <c r="N37" s="62" t="s">
        <v>1525</v>
      </c>
      <c r="O37" s="62" t="s">
        <v>1528</v>
      </c>
      <c r="P37" s="62" t="s">
        <v>954</v>
      </c>
      <c r="Q37" s="62" t="s">
        <v>1498</v>
      </c>
      <c r="R37" s="62" t="s">
        <v>863</v>
      </c>
      <c r="S37" s="62" t="s">
        <v>564</v>
      </c>
      <c r="T37" s="62" t="s">
        <v>1527</v>
      </c>
      <c r="U37" s="62" t="s">
        <v>1458</v>
      </c>
      <c r="V37" s="62" t="s">
        <v>564</v>
      </c>
      <c r="W37" s="185">
        <v>15.5</v>
      </c>
      <c r="X37" s="185">
        <v>13.6</v>
      </c>
      <c r="Y37" s="185">
        <v>30</v>
      </c>
      <c r="Z37" s="185" t="s">
        <v>562</v>
      </c>
      <c r="AA37" s="185" t="s">
        <v>564</v>
      </c>
      <c r="AB37" s="185" t="s">
        <v>564</v>
      </c>
      <c r="AC37" s="185" t="s">
        <v>564</v>
      </c>
    </row>
    <row r="38" spans="1:29" ht="63.75" customHeight="1">
      <c r="A38" s="62">
        <v>32</v>
      </c>
      <c r="B38" s="181" t="s">
        <v>227</v>
      </c>
      <c r="C38" s="62" t="s">
        <v>1454</v>
      </c>
      <c r="D38" s="62" t="s">
        <v>863</v>
      </c>
      <c r="E38" s="62" t="s">
        <v>564</v>
      </c>
      <c r="F38" s="62" t="s">
        <v>564</v>
      </c>
      <c r="G38" s="62" t="s">
        <v>1450</v>
      </c>
      <c r="H38" s="182">
        <v>200</v>
      </c>
      <c r="I38" s="183" t="s">
        <v>63</v>
      </c>
      <c r="J38" s="186" t="s">
        <v>1450</v>
      </c>
      <c r="K38" s="62" t="s">
        <v>1523</v>
      </c>
      <c r="L38" s="62" t="s">
        <v>1529</v>
      </c>
      <c r="M38" s="62" t="s">
        <v>562</v>
      </c>
      <c r="N38" s="62" t="s">
        <v>1530</v>
      </c>
      <c r="O38" s="62" t="s">
        <v>1531</v>
      </c>
      <c r="P38" s="62" t="s">
        <v>954</v>
      </c>
      <c r="Q38" s="62" t="s">
        <v>1498</v>
      </c>
      <c r="R38" s="62" t="s">
        <v>863</v>
      </c>
      <c r="S38" s="62" t="s">
        <v>1516</v>
      </c>
      <c r="T38" s="62" t="s">
        <v>1532</v>
      </c>
      <c r="U38" s="62" t="s">
        <v>1458</v>
      </c>
      <c r="V38" s="62" t="s">
        <v>863</v>
      </c>
      <c r="W38" s="185">
        <v>31.8</v>
      </c>
      <c r="X38" s="185">
        <v>23.8</v>
      </c>
      <c r="Y38" s="185">
        <v>55</v>
      </c>
      <c r="Z38" s="185" t="s">
        <v>562</v>
      </c>
      <c r="AA38" s="185" t="s">
        <v>564</v>
      </c>
      <c r="AB38" s="185" t="s">
        <v>863</v>
      </c>
      <c r="AC38" s="185" t="s">
        <v>564</v>
      </c>
    </row>
    <row r="39" spans="1:29" ht="49.5" customHeight="1">
      <c r="A39" s="62">
        <v>33</v>
      </c>
      <c r="B39" s="181" t="s">
        <v>228</v>
      </c>
      <c r="C39" s="62" t="s">
        <v>1454</v>
      </c>
      <c r="D39" s="62" t="s">
        <v>863</v>
      </c>
      <c r="E39" s="62" t="s">
        <v>564</v>
      </c>
      <c r="F39" s="62" t="s">
        <v>564</v>
      </c>
      <c r="G39" s="62" t="s">
        <v>1450</v>
      </c>
      <c r="H39" s="182">
        <v>200</v>
      </c>
      <c r="I39" s="183" t="s">
        <v>63</v>
      </c>
      <c r="J39" s="186" t="s">
        <v>1450</v>
      </c>
      <c r="K39" s="62" t="s">
        <v>1523</v>
      </c>
      <c r="L39" s="62" t="s">
        <v>1533</v>
      </c>
      <c r="M39" s="62" t="s">
        <v>562</v>
      </c>
      <c r="N39" s="62" t="s">
        <v>1530</v>
      </c>
      <c r="O39" s="62" t="s">
        <v>1534</v>
      </c>
      <c r="P39" s="62" t="s">
        <v>954</v>
      </c>
      <c r="Q39" s="62" t="s">
        <v>1498</v>
      </c>
      <c r="R39" s="62" t="s">
        <v>863</v>
      </c>
      <c r="S39" s="62" t="s">
        <v>1516</v>
      </c>
      <c r="T39" s="62" t="s">
        <v>1532</v>
      </c>
      <c r="U39" s="62" t="s">
        <v>1535</v>
      </c>
      <c r="V39" s="62" t="s">
        <v>863</v>
      </c>
      <c r="W39" s="185">
        <v>31.96</v>
      </c>
      <c r="X39" s="185">
        <v>24.6</v>
      </c>
      <c r="Y39" s="185">
        <v>58.3</v>
      </c>
      <c r="Z39" s="185" t="s">
        <v>562</v>
      </c>
      <c r="AA39" s="185" t="s">
        <v>564</v>
      </c>
      <c r="AB39" s="185" t="s">
        <v>863</v>
      </c>
      <c r="AC39" s="185" t="s">
        <v>564</v>
      </c>
    </row>
    <row r="40" spans="1:29" ht="47.25" customHeight="1">
      <c r="A40" s="62">
        <v>34</v>
      </c>
      <c r="B40" s="181" t="s">
        <v>229</v>
      </c>
      <c r="C40" s="62" t="s">
        <v>1454</v>
      </c>
      <c r="D40" s="62" t="s">
        <v>863</v>
      </c>
      <c r="E40" s="62" t="s">
        <v>564</v>
      </c>
      <c r="F40" s="62" t="s">
        <v>564</v>
      </c>
      <c r="G40" s="62" t="s">
        <v>1450</v>
      </c>
      <c r="H40" s="182">
        <v>3000</v>
      </c>
      <c r="I40" s="183" t="s">
        <v>63</v>
      </c>
      <c r="J40" s="186" t="s">
        <v>1450</v>
      </c>
      <c r="K40" s="62" t="s">
        <v>1523</v>
      </c>
      <c r="L40" s="62" t="s">
        <v>1536</v>
      </c>
      <c r="M40" s="62" t="s">
        <v>562</v>
      </c>
      <c r="N40" s="62" t="s">
        <v>1537</v>
      </c>
      <c r="O40" s="62" t="s">
        <v>1538</v>
      </c>
      <c r="P40" s="62" t="s">
        <v>954</v>
      </c>
      <c r="Q40" s="62" t="s">
        <v>1539</v>
      </c>
      <c r="R40" s="62" t="s">
        <v>863</v>
      </c>
      <c r="S40" s="62" t="s">
        <v>564</v>
      </c>
      <c r="T40" s="62" t="s">
        <v>1527</v>
      </c>
      <c r="U40" s="62" t="s">
        <v>1458</v>
      </c>
      <c r="V40" s="62" t="s">
        <v>564</v>
      </c>
      <c r="W40" s="185">
        <v>24.3</v>
      </c>
      <c r="X40" s="185">
        <v>21.43</v>
      </c>
      <c r="Y40" s="185">
        <v>69.26</v>
      </c>
      <c r="Z40" s="185" t="s">
        <v>562</v>
      </c>
      <c r="AA40" s="185" t="s">
        <v>564</v>
      </c>
      <c r="AB40" s="185" t="s">
        <v>564</v>
      </c>
      <c r="AC40" s="185" t="s">
        <v>564</v>
      </c>
    </row>
    <row r="41" spans="1:29" ht="69" customHeight="1">
      <c r="A41" s="62">
        <v>35</v>
      </c>
      <c r="B41" s="181" t="s">
        <v>230</v>
      </c>
      <c r="C41" s="62" t="s">
        <v>1454</v>
      </c>
      <c r="D41" s="62" t="s">
        <v>863</v>
      </c>
      <c r="E41" s="62" t="s">
        <v>564</v>
      </c>
      <c r="F41" s="62" t="s">
        <v>564</v>
      </c>
      <c r="G41" s="62" t="s">
        <v>1450</v>
      </c>
      <c r="H41" s="182">
        <v>2500</v>
      </c>
      <c r="I41" s="183" t="s">
        <v>63</v>
      </c>
      <c r="J41" s="186" t="s">
        <v>1450</v>
      </c>
      <c r="K41" s="62" t="s">
        <v>1523</v>
      </c>
      <c r="L41" s="62" t="s">
        <v>1540</v>
      </c>
      <c r="M41" s="62" t="s">
        <v>562</v>
      </c>
      <c r="N41" s="62" t="s">
        <v>1530</v>
      </c>
      <c r="O41" s="62" t="s">
        <v>1534</v>
      </c>
      <c r="P41" s="62" t="s">
        <v>954</v>
      </c>
      <c r="Q41" s="62" t="s">
        <v>1498</v>
      </c>
      <c r="R41" s="62" t="s">
        <v>863</v>
      </c>
      <c r="S41" s="62" t="s">
        <v>1516</v>
      </c>
      <c r="T41" s="62" t="s">
        <v>1541</v>
      </c>
      <c r="U41" s="62" t="s">
        <v>1458</v>
      </c>
      <c r="V41" s="62" t="s">
        <v>863</v>
      </c>
      <c r="W41" s="185">
        <v>56.84</v>
      </c>
      <c r="X41" s="185">
        <v>52</v>
      </c>
      <c r="Y41" s="185">
        <v>125</v>
      </c>
      <c r="Z41" s="185" t="s">
        <v>562</v>
      </c>
      <c r="AA41" s="185" t="s">
        <v>564</v>
      </c>
      <c r="AB41" s="185" t="s">
        <v>863</v>
      </c>
      <c r="AC41" s="185" t="s">
        <v>564</v>
      </c>
    </row>
    <row r="42" spans="1:29" ht="46.5" customHeight="1">
      <c r="A42" s="62">
        <v>36</v>
      </c>
      <c r="B42" s="181" t="s">
        <v>231</v>
      </c>
      <c r="C42" s="62" t="s">
        <v>1454</v>
      </c>
      <c r="D42" s="62" t="s">
        <v>863</v>
      </c>
      <c r="E42" s="62" t="s">
        <v>564</v>
      </c>
      <c r="F42" s="62" t="s">
        <v>564</v>
      </c>
      <c r="G42" s="62" t="s">
        <v>1450</v>
      </c>
      <c r="H42" s="182">
        <v>2000</v>
      </c>
      <c r="I42" s="183" t="s">
        <v>63</v>
      </c>
      <c r="J42" s="186" t="s">
        <v>1450</v>
      </c>
      <c r="K42" s="62" t="s">
        <v>1523</v>
      </c>
      <c r="L42" s="62" t="s">
        <v>1542</v>
      </c>
      <c r="M42" s="62" t="s">
        <v>562</v>
      </c>
      <c r="N42" s="62" t="s">
        <v>1543</v>
      </c>
      <c r="O42" s="62" t="s">
        <v>1538</v>
      </c>
      <c r="P42" s="62" t="s">
        <v>954</v>
      </c>
      <c r="Q42" s="62" t="s">
        <v>1543</v>
      </c>
      <c r="R42" s="62" t="s">
        <v>863</v>
      </c>
      <c r="S42" s="62" t="s">
        <v>564</v>
      </c>
      <c r="T42" s="62" t="s">
        <v>1544</v>
      </c>
      <c r="U42" s="62" t="s">
        <v>1458</v>
      </c>
      <c r="V42" s="62" t="s">
        <v>564</v>
      </c>
      <c r="W42" s="185">
        <v>14.83</v>
      </c>
      <c r="X42" s="185">
        <v>13.53</v>
      </c>
      <c r="Y42" s="185">
        <v>36</v>
      </c>
      <c r="Z42" s="185" t="s">
        <v>562</v>
      </c>
      <c r="AA42" s="185" t="s">
        <v>564</v>
      </c>
      <c r="AB42" s="185" t="s">
        <v>564</v>
      </c>
      <c r="AC42" s="185" t="s">
        <v>564</v>
      </c>
    </row>
    <row r="43" spans="1:29" ht="36.75" customHeight="1">
      <c r="A43" s="62">
        <v>37</v>
      </c>
      <c r="B43" s="181" t="s">
        <v>232</v>
      </c>
      <c r="C43" s="62" t="s">
        <v>1454</v>
      </c>
      <c r="D43" s="62" t="s">
        <v>863</v>
      </c>
      <c r="E43" s="62" t="s">
        <v>564</v>
      </c>
      <c r="F43" s="62" t="s">
        <v>564</v>
      </c>
      <c r="G43" s="62" t="s">
        <v>1450</v>
      </c>
      <c r="H43" s="182">
        <v>150</v>
      </c>
      <c r="I43" s="183" t="s">
        <v>63</v>
      </c>
      <c r="J43" s="186" t="s">
        <v>1545</v>
      </c>
      <c r="K43" s="62" t="s">
        <v>1546</v>
      </c>
      <c r="L43" s="62" t="s">
        <v>1547</v>
      </c>
      <c r="M43" s="62" t="s">
        <v>562</v>
      </c>
      <c r="N43" s="62" t="s">
        <v>1548</v>
      </c>
      <c r="O43" s="62" t="s">
        <v>1549</v>
      </c>
      <c r="P43" s="62" t="s">
        <v>954</v>
      </c>
      <c r="Q43" s="62" t="s">
        <v>1548</v>
      </c>
      <c r="R43" s="62" t="s">
        <v>1450</v>
      </c>
      <c r="S43" s="62" t="s">
        <v>1450</v>
      </c>
      <c r="T43" s="62" t="s">
        <v>1450</v>
      </c>
      <c r="U43" s="62" t="s">
        <v>1458</v>
      </c>
      <c r="V43" s="62" t="s">
        <v>1450</v>
      </c>
      <c r="W43" s="185">
        <v>14.8</v>
      </c>
      <c r="X43" s="185">
        <v>13.05</v>
      </c>
      <c r="Y43" s="185">
        <v>30</v>
      </c>
      <c r="Z43" s="185" t="s">
        <v>562</v>
      </c>
      <c r="AA43" s="185" t="s">
        <v>564</v>
      </c>
      <c r="AB43" s="185" t="s">
        <v>564</v>
      </c>
      <c r="AC43" s="185"/>
    </row>
    <row r="44" spans="1:29" ht="66" customHeight="1">
      <c r="A44" s="62">
        <v>38</v>
      </c>
      <c r="B44" s="181" t="s">
        <v>233</v>
      </c>
      <c r="C44" s="62" t="s">
        <v>1454</v>
      </c>
      <c r="D44" s="62" t="s">
        <v>863</v>
      </c>
      <c r="E44" s="62" t="s">
        <v>564</v>
      </c>
      <c r="F44" s="62" t="s">
        <v>564</v>
      </c>
      <c r="G44" s="62" t="s">
        <v>1450</v>
      </c>
      <c r="H44" s="182">
        <v>150</v>
      </c>
      <c r="I44" s="183" t="s">
        <v>63</v>
      </c>
      <c r="J44" s="186" t="s">
        <v>1450</v>
      </c>
      <c r="K44" s="62" t="s">
        <v>1546</v>
      </c>
      <c r="L44" s="62" t="s">
        <v>1547</v>
      </c>
      <c r="M44" s="62" t="s">
        <v>562</v>
      </c>
      <c r="N44" s="62" t="s">
        <v>1548</v>
      </c>
      <c r="O44" s="62" t="s">
        <v>1549</v>
      </c>
      <c r="P44" s="62" t="s">
        <v>954</v>
      </c>
      <c r="Q44" s="62" t="s">
        <v>1548</v>
      </c>
      <c r="R44" s="62" t="s">
        <v>1450</v>
      </c>
      <c r="S44" s="62" t="s">
        <v>1450</v>
      </c>
      <c r="T44" s="62" t="s">
        <v>1450</v>
      </c>
      <c r="U44" s="62" t="s">
        <v>1458</v>
      </c>
      <c r="V44" s="62" t="s">
        <v>1450</v>
      </c>
      <c r="W44" s="185">
        <v>14.8</v>
      </c>
      <c r="X44" s="185">
        <v>13.05</v>
      </c>
      <c r="Y44" s="185">
        <v>30</v>
      </c>
      <c r="Z44" s="185" t="s">
        <v>562</v>
      </c>
      <c r="AA44" s="185" t="s">
        <v>564</v>
      </c>
      <c r="AB44" s="185" t="s">
        <v>564</v>
      </c>
      <c r="AC44" s="185"/>
    </row>
    <row r="45" spans="1:29" ht="72" customHeight="1">
      <c r="A45" s="62">
        <v>39</v>
      </c>
      <c r="B45" s="181" t="s">
        <v>200</v>
      </c>
      <c r="C45" s="62" t="s">
        <v>1454</v>
      </c>
      <c r="D45" s="62" t="s">
        <v>863</v>
      </c>
      <c r="E45" s="62" t="s">
        <v>564</v>
      </c>
      <c r="F45" s="62" t="s">
        <v>564</v>
      </c>
      <c r="G45" s="62" t="s">
        <v>1450</v>
      </c>
      <c r="H45" s="182">
        <v>150</v>
      </c>
      <c r="I45" s="183" t="s">
        <v>63</v>
      </c>
      <c r="J45" s="186" t="s">
        <v>1450</v>
      </c>
      <c r="K45" s="62" t="s">
        <v>1523</v>
      </c>
      <c r="L45" s="62" t="s">
        <v>1547</v>
      </c>
      <c r="M45" s="62" t="s">
        <v>562</v>
      </c>
      <c r="N45" s="62" t="s">
        <v>1548</v>
      </c>
      <c r="O45" s="62" t="s">
        <v>1534</v>
      </c>
      <c r="P45" s="62" t="s">
        <v>954</v>
      </c>
      <c r="Q45" s="62" t="s">
        <v>1548</v>
      </c>
      <c r="R45" s="62" t="s">
        <v>564</v>
      </c>
      <c r="S45" s="62" t="s">
        <v>564</v>
      </c>
      <c r="T45" s="62" t="s">
        <v>1550</v>
      </c>
      <c r="U45" s="62" t="s">
        <v>1458</v>
      </c>
      <c r="V45" s="62" t="s">
        <v>564</v>
      </c>
      <c r="W45" s="185">
        <v>14.8</v>
      </c>
      <c r="X45" s="185">
        <v>13.05</v>
      </c>
      <c r="Y45" s="185">
        <v>30</v>
      </c>
      <c r="Z45" s="185" t="s">
        <v>562</v>
      </c>
      <c r="AA45" s="185" t="s">
        <v>564</v>
      </c>
      <c r="AB45" s="185" t="s">
        <v>564</v>
      </c>
      <c r="AC45" s="185"/>
    </row>
    <row r="46" spans="1:29" ht="66" customHeight="1">
      <c r="A46" s="62">
        <v>40</v>
      </c>
      <c r="B46" s="181" t="s">
        <v>234</v>
      </c>
      <c r="C46" s="62" t="s">
        <v>1454</v>
      </c>
      <c r="D46" s="62" t="s">
        <v>863</v>
      </c>
      <c r="E46" s="62" t="s">
        <v>564</v>
      </c>
      <c r="F46" s="62" t="s">
        <v>564</v>
      </c>
      <c r="G46" s="62" t="s">
        <v>1450</v>
      </c>
      <c r="H46" s="182">
        <v>350</v>
      </c>
      <c r="I46" s="183" t="s">
        <v>63</v>
      </c>
      <c r="J46" s="186" t="s">
        <v>1450</v>
      </c>
      <c r="K46" s="62" t="s">
        <v>1523</v>
      </c>
      <c r="L46" s="62" t="s">
        <v>1551</v>
      </c>
      <c r="M46" s="62" t="s">
        <v>562</v>
      </c>
      <c r="N46" s="62" t="s">
        <v>1552</v>
      </c>
      <c r="O46" s="62" t="s">
        <v>1553</v>
      </c>
      <c r="P46" s="62" t="s">
        <v>954</v>
      </c>
      <c r="Q46" s="62" t="s">
        <v>1554</v>
      </c>
      <c r="R46" s="62" t="s">
        <v>863</v>
      </c>
      <c r="S46" s="62" t="s">
        <v>1516</v>
      </c>
      <c r="T46" s="62" t="s">
        <v>1555</v>
      </c>
      <c r="U46" s="62" t="s">
        <v>1458</v>
      </c>
      <c r="V46" s="62" t="s">
        <v>568</v>
      </c>
      <c r="W46" s="185">
        <v>99</v>
      </c>
      <c r="X46" s="185">
        <v>84.17</v>
      </c>
      <c r="Y46" s="185">
        <v>200</v>
      </c>
      <c r="Z46" s="185" t="s">
        <v>562</v>
      </c>
      <c r="AA46" s="185" t="s">
        <v>564</v>
      </c>
      <c r="AB46" s="185" t="s">
        <v>863</v>
      </c>
      <c r="AC46" s="185" t="s">
        <v>564</v>
      </c>
    </row>
    <row r="47" spans="1:29" ht="47.25" customHeight="1">
      <c r="A47" s="62">
        <v>41</v>
      </c>
      <c r="B47" s="181" t="s">
        <v>235</v>
      </c>
      <c r="C47" s="62" t="s">
        <v>1454</v>
      </c>
      <c r="D47" s="62" t="s">
        <v>863</v>
      </c>
      <c r="E47" s="62" t="s">
        <v>564</v>
      </c>
      <c r="F47" s="62" t="s">
        <v>564</v>
      </c>
      <c r="G47" s="62" t="s">
        <v>1450</v>
      </c>
      <c r="H47" s="182">
        <v>2500</v>
      </c>
      <c r="I47" s="183" t="s">
        <v>63</v>
      </c>
      <c r="J47" s="186" t="s">
        <v>562</v>
      </c>
      <c r="K47" s="62" t="s">
        <v>1523</v>
      </c>
      <c r="L47" s="62" t="s">
        <v>1556</v>
      </c>
      <c r="M47" s="62" t="s">
        <v>562</v>
      </c>
      <c r="N47" s="62" t="s">
        <v>1557</v>
      </c>
      <c r="O47" s="62" t="s">
        <v>1528</v>
      </c>
      <c r="P47" s="62" t="s">
        <v>954</v>
      </c>
      <c r="Q47" s="62" t="s">
        <v>1557</v>
      </c>
      <c r="R47" s="62" t="s">
        <v>863</v>
      </c>
      <c r="S47" s="62" t="s">
        <v>1516</v>
      </c>
      <c r="T47" s="62" t="s">
        <v>1558</v>
      </c>
      <c r="U47" s="62" t="s">
        <v>1458</v>
      </c>
      <c r="V47" s="62" t="s">
        <v>863</v>
      </c>
      <c r="W47" s="185">
        <v>30</v>
      </c>
      <c r="X47" s="185">
        <v>17.19</v>
      </c>
      <c r="Y47" s="185">
        <v>60</v>
      </c>
      <c r="Z47" s="185" t="s">
        <v>562</v>
      </c>
      <c r="AA47" s="185" t="s">
        <v>564</v>
      </c>
      <c r="AB47" s="185" t="s">
        <v>863</v>
      </c>
      <c r="AC47" s="185" t="s">
        <v>564</v>
      </c>
    </row>
    <row r="48" spans="1:29" ht="22.5" customHeight="1">
      <c r="A48" s="62">
        <v>42</v>
      </c>
      <c r="B48" s="181" t="s">
        <v>236</v>
      </c>
      <c r="C48" s="62" t="s">
        <v>1559</v>
      </c>
      <c r="D48" s="62" t="s">
        <v>863</v>
      </c>
      <c r="E48" s="62" t="s">
        <v>564</v>
      </c>
      <c r="F48" s="62"/>
      <c r="G48" s="62"/>
      <c r="H48" s="182">
        <v>1305708.54</v>
      </c>
      <c r="I48" s="183" t="s">
        <v>63</v>
      </c>
      <c r="J48" s="186" t="s">
        <v>562</v>
      </c>
      <c r="K48" s="62" t="s">
        <v>237</v>
      </c>
      <c r="L48" s="62" t="s">
        <v>1018</v>
      </c>
      <c r="M48" s="62" t="s">
        <v>34</v>
      </c>
      <c r="N48" s="62" t="s">
        <v>1560</v>
      </c>
      <c r="O48" s="62" t="s">
        <v>1481</v>
      </c>
      <c r="P48" s="62"/>
      <c r="Q48" s="62" t="s">
        <v>1449</v>
      </c>
      <c r="R48" s="62" t="s">
        <v>863</v>
      </c>
      <c r="S48" s="62" t="s">
        <v>1516</v>
      </c>
      <c r="T48" s="62" t="s">
        <v>1561</v>
      </c>
      <c r="U48" s="62" t="s">
        <v>1458</v>
      </c>
      <c r="V48" s="62" t="s">
        <v>863</v>
      </c>
      <c r="W48" s="185">
        <v>176.7</v>
      </c>
      <c r="X48" s="185">
        <v>342.8</v>
      </c>
      <c r="Y48" s="185">
        <v>2064</v>
      </c>
      <c r="Z48" s="185">
        <v>3</v>
      </c>
      <c r="AA48" s="185" t="s">
        <v>863</v>
      </c>
      <c r="AB48" s="185" t="s">
        <v>863</v>
      </c>
      <c r="AC48" s="185"/>
    </row>
    <row r="49" spans="1:29" ht="22.5" customHeight="1">
      <c r="A49" s="62">
        <v>43</v>
      </c>
      <c r="B49" s="181" t="s">
        <v>236</v>
      </c>
      <c r="C49" s="62" t="s">
        <v>1559</v>
      </c>
      <c r="D49" s="62" t="s">
        <v>863</v>
      </c>
      <c r="E49" s="62" t="s">
        <v>564</v>
      </c>
      <c r="F49" s="62" t="s">
        <v>863</v>
      </c>
      <c r="G49" s="62" t="s">
        <v>1562</v>
      </c>
      <c r="H49" s="182">
        <v>122989.29</v>
      </c>
      <c r="I49" s="183" t="s">
        <v>63</v>
      </c>
      <c r="J49" s="186" t="s">
        <v>562</v>
      </c>
      <c r="K49" s="62" t="s">
        <v>238</v>
      </c>
      <c r="L49" s="62" t="s">
        <v>1018</v>
      </c>
      <c r="M49" s="62" t="s">
        <v>1563</v>
      </c>
      <c r="N49" s="62" t="s">
        <v>1468</v>
      </c>
      <c r="O49" s="62" t="s">
        <v>1481</v>
      </c>
      <c r="P49" s="62" t="s">
        <v>1564</v>
      </c>
      <c r="Q49" s="62" t="s">
        <v>1468</v>
      </c>
      <c r="R49" s="62" t="s">
        <v>863</v>
      </c>
      <c r="S49" s="62" t="s">
        <v>1516</v>
      </c>
      <c r="T49" s="62" t="s">
        <v>1561</v>
      </c>
      <c r="U49" s="62" t="s">
        <v>1458</v>
      </c>
      <c r="V49" s="62" t="s">
        <v>863</v>
      </c>
      <c r="W49" s="185">
        <v>289.2</v>
      </c>
      <c r="X49" s="185">
        <v>550.48</v>
      </c>
      <c r="Y49" s="185">
        <v>2316.19</v>
      </c>
      <c r="Z49" s="185">
        <v>3</v>
      </c>
      <c r="AA49" s="185" t="s">
        <v>863</v>
      </c>
      <c r="AB49" s="185" t="s">
        <v>863</v>
      </c>
      <c r="AC49" s="185"/>
    </row>
    <row r="50" spans="1:29" ht="22.5" customHeight="1">
      <c r="A50" s="62">
        <v>44</v>
      </c>
      <c r="B50" s="181" t="s">
        <v>236</v>
      </c>
      <c r="C50" s="62" t="s">
        <v>1559</v>
      </c>
      <c r="D50" s="62" t="s">
        <v>863</v>
      </c>
      <c r="E50" s="62" t="s">
        <v>564</v>
      </c>
      <c r="F50" s="62" t="s">
        <v>863</v>
      </c>
      <c r="G50" s="62" t="s">
        <v>1562</v>
      </c>
      <c r="H50" s="182">
        <v>123230.23</v>
      </c>
      <c r="I50" s="183" t="s">
        <v>63</v>
      </c>
      <c r="J50" s="186" t="s">
        <v>562</v>
      </c>
      <c r="K50" s="62" t="s">
        <v>239</v>
      </c>
      <c r="L50" s="62" t="s">
        <v>1018</v>
      </c>
      <c r="M50" s="62" t="s">
        <v>1563</v>
      </c>
      <c r="N50" s="62" t="s">
        <v>1468</v>
      </c>
      <c r="O50" s="62" t="s">
        <v>1481</v>
      </c>
      <c r="P50" s="62" t="s">
        <v>1564</v>
      </c>
      <c r="Q50" s="62" t="s">
        <v>1565</v>
      </c>
      <c r="R50" s="62" t="s">
        <v>863</v>
      </c>
      <c r="S50" s="62" t="s">
        <v>1516</v>
      </c>
      <c r="T50" s="62" t="s">
        <v>1566</v>
      </c>
      <c r="U50" s="62" t="s">
        <v>1458</v>
      </c>
      <c r="V50" s="62" t="s">
        <v>863</v>
      </c>
      <c r="W50" s="185">
        <v>289.2</v>
      </c>
      <c r="X50" s="185">
        <v>560.76</v>
      </c>
      <c r="Y50" s="185">
        <v>2316.19</v>
      </c>
      <c r="Z50" s="185">
        <v>3</v>
      </c>
      <c r="AA50" s="185" t="s">
        <v>863</v>
      </c>
      <c r="AB50" s="185" t="s">
        <v>567</v>
      </c>
      <c r="AC50" s="185"/>
    </row>
    <row r="51" spans="1:29" ht="22.5" customHeight="1">
      <c r="A51" s="62">
        <v>45</v>
      </c>
      <c r="B51" s="181" t="s">
        <v>236</v>
      </c>
      <c r="C51" s="62" t="s">
        <v>1559</v>
      </c>
      <c r="D51" s="62" t="s">
        <v>863</v>
      </c>
      <c r="E51" s="62" t="s">
        <v>564</v>
      </c>
      <c r="F51" s="62" t="s">
        <v>863</v>
      </c>
      <c r="G51" s="62" t="s">
        <v>1562</v>
      </c>
      <c r="H51" s="182">
        <v>126013.38</v>
      </c>
      <c r="I51" s="183" t="s">
        <v>63</v>
      </c>
      <c r="J51" s="186" t="s">
        <v>562</v>
      </c>
      <c r="K51" s="62" t="s">
        <v>240</v>
      </c>
      <c r="L51" s="62" t="s">
        <v>1018</v>
      </c>
      <c r="M51" s="62" t="s">
        <v>1563</v>
      </c>
      <c r="N51" s="62" t="s">
        <v>1468</v>
      </c>
      <c r="O51" s="62" t="s">
        <v>1481</v>
      </c>
      <c r="P51" s="62" t="s">
        <v>1564</v>
      </c>
      <c r="Q51" s="62" t="s">
        <v>1565</v>
      </c>
      <c r="R51" s="62" t="s">
        <v>863</v>
      </c>
      <c r="S51" s="62" t="s">
        <v>1516</v>
      </c>
      <c r="T51" s="62" t="s">
        <v>1566</v>
      </c>
      <c r="U51" s="62" t="s">
        <v>1458</v>
      </c>
      <c r="V51" s="62" t="s">
        <v>863</v>
      </c>
      <c r="W51" s="185">
        <v>289.2</v>
      </c>
      <c r="X51" s="185">
        <v>564.9</v>
      </c>
      <c r="Y51" s="185">
        <v>2316.19</v>
      </c>
      <c r="Z51" s="185">
        <v>3</v>
      </c>
      <c r="AA51" s="185" t="s">
        <v>863</v>
      </c>
      <c r="AB51" s="185" t="s">
        <v>567</v>
      </c>
      <c r="AC51" s="185"/>
    </row>
    <row r="52" spans="1:29" ht="22.5" customHeight="1">
      <c r="A52" s="62">
        <v>46</v>
      </c>
      <c r="B52" s="181" t="s">
        <v>236</v>
      </c>
      <c r="C52" s="62" t="s">
        <v>1559</v>
      </c>
      <c r="D52" s="62" t="s">
        <v>863</v>
      </c>
      <c r="E52" s="62" t="s">
        <v>564</v>
      </c>
      <c r="F52" s="62" t="s">
        <v>863</v>
      </c>
      <c r="G52" s="62" t="s">
        <v>1562</v>
      </c>
      <c r="H52" s="182">
        <v>124832.96</v>
      </c>
      <c r="I52" s="183" t="s">
        <v>63</v>
      </c>
      <c r="J52" s="186" t="s">
        <v>562</v>
      </c>
      <c r="K52" s="62" t="s">
        <v>241</v>
      </c>
      <c r="L52" s="62" t="s">
        <v>1018</v>
      </c>
      <c r="M52" s="62" t="s">
        <v>1563</v>
      </c>
      <c r="N52" s="62" t="s">
        <v>1468</v>
      </c>
      <c r="O52" s="62" t="s">
        <v>1481</v>
      </c>
      <c r="P52" s="62" t="s">
        <v>1478</v>
      </c>
      <c r="Q52" s="62" t="s">
        <v>1565</v>
      </c>
      <c r="R52" s="62" t="s">
        <v>863</v>
      </c>
      <c r="S52" s="62" t="s">
        <v>1516</v>
      </c>
      <c r="T52" s="62" t="s">
        <v>1566</v>
      </c>
      <c r="U52" s="62" t="s">
        <v>1458</v>
      </c>
      <c r="V52" s="62" t="s">
        <v>863</v>
      </c>
      <c r="W52" s="185">
        <v>289.2</v>
      </c>
      <c r="X52" s="185">
        <v>563.6</v>
      </c>
      <c r="Y52" s="185">
        <v>2316.19</v>
      </c>
      <c r="Z52" s="185">
        <v>3</v>
      </c>
      <c r="AA52" s="185" t="s">
        <v>863</v>
      </c>
      <c r="AB52" s="185" t="s">
        <v>567</v>
      </c>
      <c r="AC52" s="185"/>
    </row>
    <row r="53" spans="1:29" ht="22.5" customHeight="1">
      <c r="A53" s="62">
        <v>47</v>
      </c>
      <c r="B53" s="181" t="s">
        <v>236</v>
      </c>
      <c r="C53" s="62" t="s">
        <v>1559</v>
      </c>
      <c r="D53" s="62" t="s">
        <v>863</v>
      </c>
      <c r="E53" s="62" t="s">
        <v>564</v>
      </c>
      <c r="F53" s="62" t="s">
        <v>564</v>
      </c>
      <c r="G53" s="62" t="s">
        <v>1562</v>
      </c>
      <c r="H53" s="182">
        <v>84750.96</v>
      </c>
      <c r="I53" s="183" t="s">
        <v>63</v>
      </c>
      <c r="J53" s="186" t="s">
        <v>562</v>
      </c>
      <c r="K53" s="62" t="s">
        <v>242</v>
      </c>
      <c r="L53" s="62" t="s">
        <v>1018</v>
      </c>
      <c r="M53" s="62" t="s">
        <v>1563</v>
      </c>
      <c r="N53" s="62" t="s">
        <v>1468</v>
      </c>
      <c r="O53" s="62" t="s">
        <v>1481</v>
      </c>
      <c r="P53" s="62" t="s">
        <v>1478</v>
      </c>
      <c r="Q53" s="62" t="s">
        <v>1565</v>
      </c>
      <c r="R53" s="62" t="s">
        <v>863</v>
      </c>
      <c r="S53" s="62" t="s">
        <v>1516</v>
      </c>
      <c r="T53" s="62" t="s">
        <v>1566</v>
      </c>
      <c r="U53" s="62" t="s">
        <v>1458</v>
      </c>
      <c r="V53" s="62" t="s">
        <v>863</v>
      </c>
      <c r="W53" s="185">
        <v>188.8</v>
      </c>
      <c r="X53" s="185">
        <v>301.3</v>
      </c>
      <c r="Y53" s="185">
        <v>1563.67</v>
      </c>
      <c r="Z53" s="185">
        <v>3</v>
      </c>
      <c r="AA53" s="185" t="s">
        <v>863</v>
      </c>
      <c r="AB53" s="185" t="s">
        <v>567</v>
      </c>
      <c r="AC53" s="185"/>
    </row>
    <row r="54" spans="1:29" ht="22.5" customHeight="1">
      <c r="A54" s="62">
        <v>48</v>
      </c>
      <c r="B54" s="181" t="s">
        <v>236</v>
      </c>
      <c r="C54" s="62" t="s">
        <v>1559</v>
      </c>
      <c r="D54" s="62" t="s">
        <v>863</v>
      </c>
      <c r="E54" s="62" t="s">
        <v>564</v>
      </c>
      <c r="F54" s="62" t="s">
        <v>564</v>
      </c>
      <c r="G54" s="62" t="s">
        <v>1562</v>
      </c>
      <c r="H54" s="182">
        <v>84750.96</v>
      </c>
      <c r="I54" s="183" t="s">
        <v>63</v>
      </c>
      <c r="J54" s="186" t="s">
        <v>562</v>
      </c>
      <c r="K54" s="62" t="s">
        <v>243</v>
      </c>
      <c r="L54" s="62" t="s">
        <v>1018</v>
      </c>
      <c r="M54" s="62" t="s">
        <v>1563</v>
      </c>
      <c r="N54" s="62" t="s">
        <v>1468</v>
      </c>
      <c r="O54" s="62" t="s">
        <v>1481</v>
      </c>
      <c r="P54" s="62" t="s">
        <v>1478</v>
      </c>
      <c r="Q54" s="62" t="s">
        <v>1565</v>
      </c>
      <c r="R54" s="62" t="s">
        <v>863</v>
      </c>
      <c r="S54" s="62" t="s">
        <v>1516</v>
      </c>
      <c r="T54" s="62" t="s">
        <v>1566</v>
      </c>
      <c r="U54" s="62" t="s">
        <v>1458</v>
      </c>
      <c r="V54" s="62" t="s">
        <v>863</v>
      </c>
      <c r="W54" s="185">
        <v>211.1</v>
      </c>
      <c r="X54" s="185">
        <v>301.3</v>
      </c>
      <c r="Y54" s="185">
        <v>1563.67</v>
      </c>
      <c r="Z54" s="185">
        <v>3</v>
      </c>
      <c r="AA54" s="185" t="s">
        <v>863</v>
      </c>
      <c r="AB54" s="185" t="s">
        <v>567</v>
      </c>
      <c r="AC54" s="185"/>
    </row>
    <row r="55" spans="1:29" ht="22.5" customHeight="1">
      <c r="A55" s="62">
        <v>49</v>
      </c>
      <c r="B55" s="181" t="s">
        <v>236</v>
      </c>
      <c r="C55" s="62" t="s">
        <v>1559</v>
      </c>
      <c r="D55" s="62" t="s">
        <v>863</v>
      </c>
      <c r="E55" s="62" t="s">
        <v>564</v>
      </c>
      <c r="F55" s="62" t="s">
        <v>863</v>
      </c>
      <c r="G55" s="62" t="s">
        <v>1562</v>
      </c>
      <c r="H55" s="182">
        <v>124919.31</v>
      </c>
      <c r="I55" s="183" t="s">
        <v>63</v>
      </c>
      <c r="J55" s="186" t="s">
        <v>562</v>
      </c>
      <c r="K55" s="62" t="s">
        <v>244</v>
      </c>
      <c r="L55" s="62" t="s">
        <v>1018</v>
      </c>
      <c r="M55" s="62" t="s">
        <v>1563</v>
      </c>
      <c r="N55" s="62" t="s">
        <v>1468</v>
      </c>
      <c r="O55" s="62" t="s">
        <v>1481</v>
      </c>
      <c r="P55" s="62" t="s">
        <v>1478</v>
      </c>
      <c r="Q55" s="62" t="s">
        <v>1565</v>
      </c>
      <c r="R55" s="62" t="s">
        <v>863</v>
      </c>
      <c r="S55" s="62" t="s">
        <v>1516</v>
      </c>
      <c r="T55" s="62" t="s">
        <v>1566</v>
      </c>
      <c r="U55" s="62" t="s">
        <v>1458</v>
      </c>
      <c r="V55" s="62" t="s">
        <v>863</v>
      </c>
      <c r="W55" s="185" t="s">
        <v>1450</v>
      </c>
      <c r="X55" s="185">
        <v>578.6</v>
      </c>
      <c r="Y55" s="185">
        <v>2316.19</v>
      </c>
      <c r="Z55" s="185">
        <v>3</v>
      </c>
      <c r="AA55" s="185" t="s">
        <v>863</v>
      </c>
      <c r="AB55" s="185" t="s">
        <v>567</v>
      </c>
      <c r="AC55" s="185"/>
    </row>
    <row r="56" spans="1:29" ht="22.5" customHeight="1">
      <c r="A56" s="62">
        <v>50</v>
      </c>
      <c r="B56" s="181" t="s">
        <v>236</v>
      </c>
      <c r="C56" s="62" t="s">
        <v>1559</v>
      </c>
      <c r="D56" s="62" t="s">
        <v>863</v>
      </c>
      <c r="E56" s="62" t="s">
        <v>564</v>
      </c>
      <c r="F56" s="62" t="s">
        <v>863</v>
      </c>
      <c r="G56" s="62" t="s">
        <v>1562</v>
      </c>
      <c r="H56" s="182">
        <v>122331.66</v>
      </c>
      <c r="I56" s="183" t="s">
        <v>63</v>
      </c>
      <c r="J56" s="186" t="s">
        <v>562</v>
      </c>
      <c r="K56" s="62" t="s">
        <v>245</v>
      </c>
      <c r="L56" s="62" t="s">
        <v>1018</v>
      </c>
      <c r="M56" s="62" t="s">
        <v>1563</v>
      </c>
      <c r="N56" s="62" t="s">
        <v>1468</v>
      </c>
      <c r="O56" s="62" t="s">
        <v>1481</v>
      </c>
      <c r="P56" s="62" t="s">
        <v>1478</v>
      </c>
      <c r="Q56" s="62" t="s">
        <v>1565</v>
      </c>
      <c r="R56" s="62" t="s">
        <v>863</v>
      </c>
      <c r="S56" s="62" t="s">
        <v>1516</v>
      </c>
      <c r="T56" s="62" t="s">
        <v>1566</v>
      </c>
      <c r="U56" s="62" t="s">
        <v>1458</v>
      </c>
      <c r="V56" s="62" t="s">
        <v>863</v>
      </c>
      <c r="W56" s="185" t="s">
        <v>1450</v>
      </c>
      <c r="X56" s="185">
        <v>534.13</v>
      </c>
      <c r="Y56" s="185">
        <v>2252.17</v>
      </c>
      <c r="Z56" s="185">
        <v>3</v>
      </c>
      <c r="AA56" s="185" t="s">
        <v>863</v>
      </c>
      <c r="AB56" s="185" t="s">
        <v>567</v>
      </c>
      <c r="AC56" s="185"/>
    </row>
    <row r="57" spans="1:29" ht="22.5" customHeight="1">
      <c r="A57" s="62">
        <v>51</v>
      </c>
      <c r="B57" s="181" t="s">
        <v>236</v>
      </c>
      <c r="C57" s="62" t="s">
        <v>1559</v>
      </c>
      <c r="D57" s="62" t="s">
        <v>863</v>
      </c>
      <c r="E57" s="62" t="s">
        <v>564</v>
      </c>
      <c r="F57" s="62" t="s">
        <v>863</v>
      </c>
      <c r="G57" s="62" t="s">
        <v>1562</v>
      </c>
      <c r="H57" s="182">
        <v>125817.18</v>
      </c>
      <c r="I57" s="183" t="s">
        <v>63</v>
      </c>
      <c r="J57" s="186" t="s">
        <v>562</v>
      </c>
      <c r="K57" s="62" t="s">
        <v>246</v>
      </c>
      <c r="L57" s="62" t="s">
        <v>1018</v>
      </c>
      <c r="M57" s="62" t="s">
        <v>1563</v>
      </c>
      <c r="N57" s="62" t="s">
        <v>1468</v>
      </c>
      <c r="O57" s="62" t="s">
        <v>1481</v>
      </c>
      <c r="P57" s="62" t="s">
        <v>1478</v>
      </c>
      <c r="Q57" s="62" t="s">
        <v>1565</v>
      </c>
      <c r="R57" s="62" t="s">
        <v>863</v>
      </c>
      <c r="S57" s="62" t="s">
        <v>1516</v>
      </c>
      <c r="T57" s="62" t="s">
        <v>1566</v>
      </c>
      <c r="U57" s="62" t="s">
        <v>1458</v>
      </c>
      <c r="V57" s="62" t="s">
        <v>863</v>
      </c>
      <c r="W57" s="185" t="s">
        <v>1450</v>
      </c>
      <c r="X57" s="185">
        <v>534.13</v>
      </c>
      <c r="Y57" s="185">
        <v>3316.19</v>
      </c>
      <c r="Z57" s="185">
        <v>3</v>
      </c>
      <c r="AA57" s="185" t="s">
        <v>863</v>
      </c>
      <c r="AB57" s="185" t="s">
        <v>567</v>
      </c>
      <c r="AC57" s="185"/>
    </row>
    <row r="58" spans="1:29" ht="22.5" customHeight="1">
      <c r="A58" s="62">
        <v>52</v>
      </c>
      <c r="B58" s="181" t="s">
        <v>236</v>
      </c>
      <c r="C58" s="62" t="s">
        <v>1559</v>
      </c>
      <c r="D58" s="62" t="s">
        <v>863</v>
      </c>
      <c r="E58" s="62" t="s">
        <v>564</v>
      </c>
      <c r="F58" s="62" t="s">
        <v>564</v>
      </c>
      <c r="G58" s="62" t="s">
        <v>1562</v>
      </c>
      <c r="H58" s="182">
        <v>146438.49</v>
      </c>
      <c r="I58" s="183" t="s">
        <v>63</v>
      </c>
      <c r="J58" s="186" t="s">
        <v>562</v>
      </c>
      <c r="K58" s="62" t="s">
        <v>247</v>
      </c>
      <c r="L58" s="62" t="s">
        <v>1018</v>
      </c>
      <c r="M58" s="62" t="s">
        <v>1563</v>
      </c>
      <c r="N58" s="62" t="s">
        <v>1468</v>
      </c>
      <c r="O58" s="62" t="s">
        <v>1481</v>
      </c>
      <c r="P58" s="62" t="s">
        <v>1478</v>
      </c>
      <c r="Q58" s="62" t="s">
        <v>1565</v>
      </c>
      <c r="R58" s="62" t="s">
        <v>863</v>
      </c>
      <c r="S58" s="62" t="s">
        <v>1516</v>
      </c>
      <c r="T58" s="62" t="s">
        <v>1566</v>
      </c>
      <c r="U58" s="62" t="s">
        <v>1458</v>
      </c>
      <c r="V58" s="62" t="s">
        <v>863</v>
      </c>
      <c r="W58" s="185">
        <v>429.15</v>
      </c>
      <c r="X58" s="185">
        <v>252.9</v>
      </c>
      <c r="Y58" s="185">
        <v>2105.78</v>
      </c>
      <c r="Z58" s="185">
        <v>3</v>
      </c>
      <c r="AA58" s="185" t="s">
        <v>863</v>
      </c>
      <c r="AB58" s="185" t="s">
        <v>567</v>
      </c>
      <c r="AC58" s="185"/>
    </row>
    <row r="59" spans="1:29" ht="22.5" customHeight="1">
      <c r="A59" s="62">
        <v>53</v>
      </c>
      <c r="B59" s="181" t="s">
        <v>236</v>
      </c>
      <c r="C59" s="62" t="s">
        <v>1559</v>
      </c>
      <c r="D59" s="62" t="s">
        <v>863</v>
      </c>
      <c r="E59" s="62" t="s">
        <v>564</v>
      </c>
      <c r="F59" s="62" t="s">
        <v>564</v>
      </c>
      <c r="G59" s="62" t="s">
        <v>1562</v>
      </c>
      <c r="H59" s="182">
        <v>196171.19</v>
      </c>
      <c r="I59" s="183" t="s">
        <v>63</v>
      </c>
      <c r="J59" s="186" t="s">
        <v>562</v>
      </c>
      <c r="K59" s="62" t="s">
        <v>248</v>
      </c>
      <c r="L59" s="62" t="s">
        <v>1018</v>
      </c>
      <c r="M59" s="62" t="s">
        <v>1563</v>
      </c>
      <c r="N59" s="62" t="s">
        <v>1468</v>
      </c>
      <c r="O59" s="62" t="s">
        <v>1481</v>
      </c>
      <c r="P59" s="62" t="s">
        <v>1478</v>
      </c>
      <c r="Q59" s="62" t="s">
        <v>1565</v>
      </c>
      <c r="R59" s="62" t="s">
        <v>863</v>
      </c>
      <c r="S59" s="62" t="s">
        <v>1516</v>
      </c>
      <c r="T59" s="62" t="s">
        <v>1566</v>
      </c>
      <c r="U59" s="62" t="s">
        <v>1458</v>
      </c>
      <c r="V59" s="62" t="s">
        <v>863</v>
      </c>
      <c r="W59" s="185">
        <v>370</v>
      </c>
      <c r="X59" s="185">
        <v>501.72</v>
      </c>
      <c r="Y59" s="185">
        <v>2812.04</v>
      </c>
      <c r="Z59" s="185">
        <v>3</v>
      </c>
      <c r="AA59" s="185" t="s">
        <v>863</v>
      </c>
      <c r="AB59" s="185" t="s">
        <v>567</v>
      </c>
      <c r="AC59" s="185"/>
    </row>
    <row r="60" spans="1:29" ht="22.5" customHeight="1">
      <c r="A60" s="62">
        <v>54</v>
      </c>
      <c r="B60" s="181" t="s">
        <v>236</v>
      </c>
      <c r="C60" s="62" t="s">
        <v>1559</v>
      </c>
      <c r="D60" s="62" t="s">
        <v>863</v>
      </c>
      <c r="E60" s="62" t="s">
        <v>564</v>
      </c>
      <c r="F60" s="62" t="s">
        <v>564</v>
      </c>
      <c r="G60" s="62" t="s">
        <v>1562</v>
      </c>
      <c r="H60" s="182">
        <v>304753.5</v>
      </c>
      <c r="I60" s="183" t="s">
        <v>63</v>
      </c>
      <c r="J60" s="186" t="s">
        <v>562</v>
      </c>
      <c r="K60" s="62" t="s">
        <v>249</v>
      </c>
      <c r="L60" s="62" t="s">
        <v>1018</v>
      </c>
      <c r="M60" s="62" t="s">
        <v>1563</v>
      </c>
      <c r="N60" s="62" t="s">
        <v>1468</v>
      </c>
      <c r="O60" s="62" t="s">
        <v>1481</v>
      </c>
      <c r="P60" s="62" t="s">
        <v>1478</v>
      </c>
      <c r="Q60" s="62" t="s">
        <v>1565</v>
      </c>
      <c r="R60" s="62" t="s">
        <v>863</v>
      </c>
      <c r="S60" s="62" t="s">
        <v>1516</v>
      </c>
      <c r="T60" s="62" t="s">
        <v>1561</v>
      </c>
      <c r="U60" s="62" t="s">
        <v>1458</v>
      </c>
      <c r="V60" s="62" t="s">
        <v>863</v>
      </c>
      <c r="W60" s="185">
        <v>300.4</v>
      </c>
      <c r="X60" s="185">
        <v>404.8</v>
      </c>
      <c r="Y60" s="185">
        <v>4455.28</v>
      </c>
      <c r="Z60" s="185">
        <v>3</v>
      </c>
      <c r="AA60" s="185" t="s">
        <v>863</v>
      </c>
      <c r="AB60" s="185" t="s">
        <v>567</v>
      </c>
      <c r="AC60" s="185"/>
    </row>
    <row r="61" spans="1:29" ht="22.5" customHeight="1">
      <c r="A61" s="62">
        <v>55</v>
      </c>
      <c r="B61" s="181" t="s">
        <v>250</v>
      </c>
      <c r="C61" s="62" t="s">
        <v>1559</v>
      </c>
      <c r="D61" s="62" t="s">
        <v>863</v>
      </c>
      <c r="E61" s="62" t="s">
        <v>564</v>
      </c>
      <c r="F61" s="62" t="s">
        <v>564</v>
      </c>
      <c r="G61" s="62" t="s">
        <v>1567</v>
      </c>
      <c r="H61" s="182">
        <v>67394.95</v>
      </c>
      <c r="I61" s="183" t="s">
        <v>63</v>
      </c>
      <c r="J61" s="186" t="s">
        <v>562</v>
      </c>
      <c r="K61" s="185" t="s">
        <v>254</v>
      </c>
      <c r="L61" s="62" t="s">
        <v>1018</v>
      </c>
      <c r="M61" s="62" t="s">
        <v>34</v>
      </c>
      <c r="N61" s="62" t="s">
        <v>1491</v>
      </c>
      <c r="O61" s="62" t="s">
        <v>1481</v>
      </c>
      <c r="P61" s="62" t="s">
        <v>1478</v>
      </c>
      <c r="Q61" s="62" t="s">
        <v>1520</v>
      </c>
      <c r="R61" s="62" t="s">
        <v>863</v>
      </c>
      <c r="S61" s="62" t="s">
        <v>863</v>
      </c>
      <c r="T61" s="62" t="s">
        <v>1568</v>
      </c>
      <c r="U61" s="62" t="s">
        <v>1458</v>
      </c>
      <c r="V61" s="62" t="s">
        <v>567</v>
      </c>
      <c r="W61" s="185" t="s">
        <v>1450</v>
      </c>
      <c r="X61" s="185">
        <v>213.99</v>
      </c>
      <c r="Y61" s="185" t="s">
        <v>1450</v>
      </c>
      <c r="Z61" s="185">
        <v>2</v>
      </c>
      <c r="AA61" s="185" t="s">
        <v>567</v>
      </c>
      <c r="AB61" s="185" t="s">
        <v>567</v>
      </c>
      <c r="AC61" s="185"/>
    </row>
    <row r="62" spans="1:29" ht="22.5" customHeight="1">
      <c r="A62" s="62">
        <v>56</v>
      </c>
      <c r="B62" s="181" t="s">
        <v>251</v>
      </c>
      <c r="C62" s="62" t="s">
        <v>252</v>
      </c>
      <c r="D62" s="62" t="s">
        <v>863</v>
      </c>
      <c r="E62" s="62" t="s">
        <v>564</v>
      </c>
      <c r="F62" s="62" t="s">
        <v>564</v>
      </c>
      <c r="G62" s="62">
        <v>2000</v>
      </c>
      <c r="H62" s="182">
        <v>38380</v>
      </c>
      <c r="I62" s="183" t="s">
        <v>63</v>
      </c>
      <c r="J62" s="186" t="s">
        <v>562</v>
      </c>
      <c r="K62" s="62" t="s">
        <v>1569</v>
      </c>
      <c r="L62" s="62" t="s">
        <v>1570</v>
      </c>
      <c r="M62" s="62" t="s">
        <v>562</v>
      </c>
      <c r="N62" s="62" t="s">
        <v>1452</v>
      </c>
      <c r="O62" s="62" t="s">
        <v>1571</v>
      </c>
      <c r="P62" s="62" t="s">
        <v>1478</v>
      </c>
      <c r="Q62" s="62" t="s">
        <v>1449</v>
      </c>
      <c r="R62" s="62" t="s">
        <v>863</v>
      </c>
      <c r="S62" s="62" t="s">
        <v>863</v>
      </c>
      <c r="T62" s="62" t="s">
        <v>1513</v>
      </c>
      <c r="U62" s="62" t="s">
        <v>1458</v>
      </c>
      <c r="V62" s="62" t="s">
        <v>863</v>
      </c>
      <c r="W62" s="185"/>
      <c r="X62" s="185">
        <v>38</v>
      </c>
      <c r="Y62" s="185"/>
      <c r="Z62" s="185"/>
      <c r="AA62" s="185" t="s">
        <v>568</v>
      </c>
      <c r="AB62" s="185" t="s">
        <v>568</v>
      </c>
      <c r="AC62" s="185"/>
    </row>
    <row r="63" spans="1:29" ht="22.5" customHeight="1">
      <c r="A63" s="62">
        <v>57</v>
      </c>
      <c r="B63" s="181" t="s">
        <v>253</v>
      </c>
      <c r="C63" s="62" t="s">
        <v>1559</v>
      </c>
      <c r="D63" s="62" t="s">
        <v>863</v>
      </c>
      <c r="E63" s="62" t="s">
        <v>564</v>
      </c>
      <c r="F63" s="62" t="s">
        <v>564</v>
      </c>
      <c r="G63" s="62">
        <v>1998</v>
      </c>
      <c r="H63" s="182">
        <v>160835</v>
      </c>
      <c r="I63" s="183" t="s">
        <v>63</v>
      </c>
      <c r="J63" s="186" t="s">
        <v>562</v>
      </c>
      <c r="K63" s="62" t="s">
        <v>1047</v>
      </c>
      <c r="L63" s="62" t="s">
        <v>1572</v>
      </c>
      <c r="M63" s="62" t="s">
        <v>1573</v>
      </c>
      <c r="N63" s="62" t="s">
        <v>1503</v>
      </c>
      <c r="O63" s="62" t="s">
        <v>1481</v>
      </c>
      <c r="P63" s="62" t="s">
        <v>954</v>
      </c>
      <c r="Q63" s="62" t="s">
        <v>1503</v>
      </c>
      <c r="R63" s="62" t="s">
        <v>863</v>
      </c>
      <c r="S63" s="62" t="s">
        <v>863</v>
      </c>
      <c r="T63" s="62" t="s">
        <v>1513</v>
      </c>
      <c r="U63" s="62" t="s">
        <v>1458</v>
      </c>
      <c r="V63" s="62" t="s">
        <v>567</v>
      </c>
      <c r="W63" s="185">
        <v>68.28</v>
      </c>
      <c r="X63" s="185">
        <v>125.25</v>
      </c>
      <c r="Y63" s="185">
        <v>405.8</v>
      </c>
      <c r="Z63" s="185">
        <v>2</v>
      </c>
      <c r="AA63" s="185" t="s">
        <v>564</v>
      </c>
      <c r="AB63" s="185" t="s">
        <v>567</v>
      </c>
      <c r="AC63" s="185"/>
    </row>
    <row r="64" spans="1:29" ht="22.5" customHeight="1">
      <c r="A64" s="62">
        <v>58</v>
      </c>
      <c r="B64" s="181" t="s">
        <v>253</v>
      </c>
      <c r="C64" s="62" t="s">
        <v>1559</v>
      </c>
      <c r="D64" s="62" t="s">
        <v>863</v>
      </c>
      <c r="E64" s="62" t="s">
        <v>564</v>
      </c>
      <c r="F64" s="62" t="s">
        <v>564</v>
      </c>
      <c r="G64" s="62">
        <v>1998</v>
      </c>
      <c r="H64" s="182">
        <v>160836.25</v>
      </c>
      <c r="I64" s="183" t="s">
        <v>63</v>
      </c>
      <c r="J64" s="186" t="s">
        <v>562</v>
      </c>
      <c r="K64" s="62" t="s">
        <v>1048</v>
      </c>
      <c r="L64" s="62" t="s">
        <v>1572</v>
      </c>
      <c r="M64" s="62" t="s">
        <v>1573</v>
      </c>
      <c r="N64" s="62" t="s">
        <v>1503</v>
      </c>
      <c r="O64" s="62" t="s">
        <v>1481</v>
      </c>
      <c r="P64" s="62" t="s">
        <v>954</v>
      </c>
      <c r="Q64" s="62" t="s">
        <v>1503</v>
      </c>
      <c r="R64" s="62" t="s">
        <v>863</v>
      </c>
      <c r="S64" s="62" t="s">
        <v>863</v>
      </c>
      <c r="T64" s="62" t="s">
        <v>1513</v>
      </c>
      <c r="U64" s="62" t="s">
        <v>1458</v>
      </c>
      <c r="V64" s="62" t="s">
        <v>567</v>
      </c>
      <c r="W64" s="185">
        <v>46.8</v>
      </c>
      <c r="X64" s="185">
        <v>37.2</v>
      </c>
      <c r="Y64" s="185">
        <v>116.6</v>
      </c>
      <c r="Z64" s="185">
        <v>2</v>
      </c>
      <c r="AA64" s="185" t="s">
        <v>564</v>
      </c>
      <c r="AB64" s="185" t="s">
        <v>567</v>
      </c>
      <c r="AC64" s="185"/>
    </row>
    <row r="65" spans="1:29" ht="22.5" customHeight="1">
      <c r="A65" s="62">
        <v>59</v>
      </c>
      <c r="B65" s="181" t="s">
        <v>256</v>
      </c>
      <c r="C65" s="62" t="s">
        <v>1574</v>
      </c>
      <c r="D65" s="62" t="s">
        <v>863</v>
      </c>
      <c r="E65" s="62" t="s">
        <v>564</v>
      </c>
      <c r="F65" s="62" t="s">
        <v>564</v>
      </c>
      <c r="G65" s="62" t="s">
        <v>1575</v>
      </c>
      <c r="H65" s="182">
        <v>3022732.87</v>
      </c>
      <c r="I65" s="183" t="s">
        <v>63</v>
      </c>
      <c r="J65" s="186" t="s">
        <v>1472</v>
      </c>
      <c r="K65" s="62" t="s">
        <v>255</v>
      </c>
      <c r="L65" s="62" t="s">
        <v>1018</v>
      </c>
      <c r="M65" s="62" t="s">
        <v>34</v>
      </c>
      <c r="N65" s="62" t="s">
        <v>1507</v>
      </c>
      <c r="O65" s="62" t="s">
        <v>1448</v>
      </c>
      <c r="P65" s="62" t="s">
        <v>1576</v>
      </c>
      <c r="Q65" s="62" t="s">
        <v>1507</v>
      </c>
      <c r="R65" s="62" t="s">
        <v>863</v>
      </c>
      <c r="S65" s="62" t="s">
        <v>863</v>
      </c>
      <c r="T65" s="62" t="s">
        <v>1508</v>
      </c>
      <c r="U65" s="62" t="s">
        <v>1458</v>
      </c>
      <c r="V65" s="62" t="s">
        <v>567</v>
      </c>
      <c r="W65" s="185">
        <v>370.6</v>
      </c>
      <c r="X65" s="185">
        <v>1404.03</v>
      </c>
      <c r="Y65" s="185">
        <v>4780</v>
      </c>
      <c r="Z65" s="185">
        <v>3</v>
      </c>
      <c r="AA65" s="185" t="s">
        <v>863</v>
      </c>
      <c r="AB65" s="185" t="s">
        <v>567</v>
      </c>
      <c r="AC65" s="185" t="s">
        <v>568</v>
      </c>
    </row>
    <row r="66" spans="1:29" ht="56.25" customHeight="1">
      <c r="A66" s="62">
        <v>60</v>
      </c>
      <c r="B66" s="181" t="s">
        <v>257</v>
      </c>
      <c r="C66" s="62" t="s">
        <v>562</v>
      </c>
      <c r="D66" s="62" t="s">
        <v>562</v>
      </c>
      <c r="E66" s="62" t="s">
        <v>562</v>
      </c>
      <c r="F66" s="62" t="s">
        <v>562</v>
      </c>
      <c r="G66" s="62" t="s">
        <v>1450</v>
      </c>
      <c r="H66" s="182">
        <v>4706.88</v>
      </c>
      <c r="I66" s="183" t="s">
        <v>63</v>
      </c>
      <c r="J66" s="186" t="s">
        <v>562</v>
      </c>
      <c r="K66" s="62" t="s">
        <v>1577</v>
      </c>
      <c r="L66" s="62" t="s">
        <v>562</v>
      </c>
      <c r="M66" s="62" t="s">
        <v>562</v>
      </c>
      <c r="N66" s="62" t="s">
        <v>562</v>
      </c>
      <c r="O66" s="62" t="s">
        <v>1578</v>
      </c>
      <c r="P66" s="62" t="s">
        <v>954</v>
      </c>
      <c r="Q66" s="62" t="s">
        <v>562</v>
      </c>
      <c r="R66" s="62" t="s">
        <v>562</v>
      </c>
      <c r="S66" s="62" t="s">
        <v>562</v>
      </c>
      <c r="T66" s="62" t="s">
        <v>562</v>
      </c>
      <c r="U66" s="62" t="s">
        <v>1458</v>
      </c>
      <c r="V66" s="62" t="s">
        <v>562</v>
      </c>
      <c r="W66" s="185" t="s">
        <v>562</v>
      </c>
      <c r="X66" s="185" t="s">
        <v>562</v>
      </c>
      <c r="Y66" s="185" t="s">
        <v>562</v>
      </c>
      <c r="Z66" s="185" t="s">
        <v>562</v>
      </c>
      <c r="AA66" s="185" t="s">
        <v>562</v>
      </c>
      <c r="AB66" s="185" t="s">
        <v>562</v>
      </c>
      <c r="AC66" s="185" t="s">
        <v>562</v>
      </c>
    </row>
    <row r="67" spans="1:29" ht="48" customHeight="1">
      <c r="A67" s="62">
        <v>61</v>
      </c>
      <c r="B67" s="181" t="s">
        <v>258</v>
      </c>
      <c r="C67" s="62" t="s">
        <v>562</v>
      </c>
      <c r="D67" s="62" t="s">
        <v>562</v>
      </c>
      <c r="E67" s="62" t="s">
        <v>562</v>
      </c>
      <c r="F67" s="62" t="s">
        <v>562</v>
      </c>
      <c r="G67" s="62" t="s">
        <v>1450</v>
      </c>
      <c r="H67" s="182">
        <v>4839.49</v>
      </c>
      <c r="I67" s="183" t="s">
        <v>63</v>
      </c>
      <c r="J67" s="186" t="s">
        <v>562</v>
      </c>
      <c r="K67" s="62" t="s">
        <v>1577</v>
      </c>
      <c r="L67" s="62" t="s">
        <v>562</v>
      </c>
      <c r="M67" s="62" t="s">
        <v>562</v>
      </c>
      <c r="N67" s="62" t="s">
        <v>562</v>
      </c>
      <c r="O67" s="62" t="s">
        <v>1579</v>
      </c>
      <c r="P67" s="62" t="s">
        <v>954</v>
      </c>
      <c r="Q67" s="62" t="s">
        <v>562</v>
      </c>
      <c r="R67" s="62" t="s">
        <v>562</v>
      </c>
      <c r="S67" s="62" t="s">
        <v>562</v>
      </c>
      <c r="T67" s="62" t="s">
        <v>562</v>
      </c>
      <c r="U67" s="62" t="s">
        <v>1458</v>
      </c>
      <c r="V67" s="62" t="s">
        <v>562</v>
      </c>
      <c r="W67" s="62" t="s">
        <v>562</v>
      </c>
      <c r="X67" s="62" t="s">
        <v>562</v>
      </c>
      <c r="Y67" s="62" t="s">
        <v>562</v>
      </c>
      <c r="Z67" s="62" t="s">
        <v>562</v>
      </c>
      <c r="AA67" s="62" t="s">
        <v>562</v>
      </c>
      <c r="AB67" s="62" t="s">
        <v>562</v>
      </c>
      <c r="AC67" s="185" t="s">
        <v>562</v>
      </c>
    </row>
    <row r="68" spans="1:29" ht="65.25" customHeight="1">
      <c r="A68" s="62">
        <v>62</v>
      </c>
      <c r="B68" s="181" t="s">
        <v>259</v>
      </c>
      <c r="C68" s="62" t="s">
        <v>562</v>
      </c>
      <c r="D68" s="62" t="s">
        <v>562</v>
      </c>
      <c r="E68" s="62" t="s">
        <v>562</v>
      </c>
      <c r="F68" s="62" t="s">
        <v>562</v>
      </c>
      <c r="G68" s="62" t="s">
        <v>1450</v>
      </c>
      <c r="H68" s="182">
        <v>12349.01</v>
      </c>
      <c r="I68" s="183" t="s">
        <v>63</v>
      </c>
      <c r="J68" s="186" t="s">
        <v>562</v>
      </c>
      <c r="K68" s="62" t="s">
        <v>1577</v>
      </c>
      <c r="L68" s="62" t="s">
        <v>562</v>
      </c>
      <c r="M68" s="62" t="s">
        <v>562</v>
      </c>
      <c r="N68" s="62" t="s">
        <v>562</v>
      </c>
      <c r="O68" s="62" t="s">
        <v>1579</v>
      </c>
      <c r="P68" s="62" t="s">
        <v>954</v>
      </c>
      <c r="Q68" s="62" t="s">
        <v>562</v>
      </c>
      <c r="R68" s="62" t="s">
        <v>562</v>
      </c>
      <c r="S68" s="62" t="s">
        <v>562</v>
      </c>
      <c r="T68" s="62" t="s">
        <v>562</v>
      </c>
      <c r="U68" s="62" t="s">
        <v>1458</v>
      </c>
      <c r="V68" s="62" t="s">
        <v>562</v>
      </c>
      <c r="W68" s="62" t="s">
        <v>562</v>
      </c>
      <c r="X68" s="62" t="s">
        <v>562</v>
      </c>
      <c r="Y68" s="62" t="s">
        <v>562</v>
      </c>
      <c r="Z68" s="62" t="s">
        <v>562</v>
      </c>
      <c r="AA68" s="62" t="s">
        <v>562</v>
      </c>
      <c r="AB68" s="62" t="s">
        <v>562</v>
      </c>
      <c r="AC68" s="185" t="s">
        <v>562</v>
      </c>
    </row>
    <row r="69" spans="1:29" ht="66.75" customHeight="1">
      <c r="A69" s="62">
        <v>63</v>
      </c>
      <c r="B69" s="181" t="s">
        <v>260</v>
      </c>
      <c r="C69" s="62" t="s">
        <v>562</v>
      </c>
      <c r="D69" s="62" t="s">
        <v>562</v>
      </c>
      <c r="E69" s="62" t="s">
        <v>562</v>
      </c>
      <c r="F69" s="62" t="s">
        <v>562</v>
      </c>
      <c r="G69" s="62" t="s">
        <v>1450</v>
      </c>
      <c r="H69" s="182">
        <v>204.67</v>
      </c>
      <c r="I69" s="183" t="s">
        <v>63</v>
      </c>
      <c r="J69" s="186" t="s">
        <v>562</v>
      </c>
      <c r="K69" s="62" t="s">
        <v>1577</v>
      </c>
      <c r="L69" s="62" t="s">
        <v>562</v>
      </c>
      <c r="M69" s="62" t="s">
        <v>562</v>
      </c>
      <c r="N69" s="62" t="s">
        <v>562</v>
      </c>
      <c r="O69" s="62" t="s">
        <v>1578</v>
      </c>
      <c r="P69" s="62" t="s">
        <v>954</v>
      </c>
      <c r="Q69" s="62" t="s">
        <v>562</v>
      </c>
      <c r="R69" s="62" t="s">
        <v>562</v>
      </c>
      <c r="S69" s="62" t="s">
        <v>562</v>
      </c>
      <c r="T69" s="62" t="s">
        <v>562</v>
      </c>
      <c r="U69" s="62" t="s">
        <v>1458</v>
      </c>
      <c r="V69" s="62" t="s">
        <v>562</v>
      </c>
      <c r="W69" s="62" t="s">
        <v>562</v>
      </c>
      <c r="X69" s="62" t="s">
        <v>562</v>
      </c>
      <c r="Y69" s="62" t="s">
        <v>562</v>
      </c>
      <c r="Z69" s="62" t="s">
        <v>562</v>
      </c>
      <c r="AA69" s="62" t="s">
        <v>562</v>
      </c>
      <c r="AB69" s="62" t="s">
        <v>562</v>
      </c>
      <c r="AC69" s="185" t="s">
        <v>562</v>
      </c>
    </row>
    <row r="70" spans="1:29" ht="54.75" customHeight="1">
      <c r="A70" s="62">
        <v>64</v>
      </c>
      <c r="B70" s="181" t="s">
        <v>260</v>
      </c>
      <c r="C70" s="62" t="s">
        <v>562</v>
      </c>
      <c r="D70" s="62" t="s">
        <v>562</v>
      </c>
      <c r="E70" s="62" t="s">
        <v>562</v>
      </c>
      <c r="F70" s="62" t="s">
        <v>562</v>
      </c>
      <c r="G70" s="62" t="s">
        <v>1450</v>
      </c>
      <c r="H70" s="182">
        <v>204.67</v>
      </c>
      <c r="I70" s="183" t="s">
        <v>63</v>
      </c>
      <c r="J70" s="186" t="s">
        <v>562</v>
      </c>
      <c r="K70" s="62" t="s">
        <v>1577</v>
      </c>
      <c r="L70" s="62" t="s">
        <v>562</v>
      </c>
      <c r="M70" s="62" t="s">
        <v>562</v>
      </c>
      <c r="N70" s="62" t="s">
        <v>562</v>
      </c>
      <c r="O70" s="62" t="s">
        <v>1578</v>
      </c>
      <c r="P70" s="62" t="s">
        <v>954</v>
      </c>
      <c r="Q70" s="62" t="s">
        <v>562</v>
      </c>
      <c r="R70" s="62" t="s">
        <v>562</v>
      </c>
      <c r="S70" s="62" t="s">
        <v>562</v>
      </c>
      <c r="T70" s="62" t="s">
        <v>562</v>
      </c>
      <c r="U70" s="62" t="s">
        <v>1458</v>
      </c>
      <c r="V70" s="62" t="s">
        <v>562</v>
      </c>
      <c r="W70" s="62" t="s">
        <v>562</v>
      </c>
      <c r="X70" s="62" t="s">
        <v>562</v>
      </c>
      <c r="Y70" s="62" t="s">
        <v>562</v>
      </c>
      <c r="Z70" s="62" t="s">
        <v>562</v>
      </c>
      <c r="AA70" s="62" t="s">
        <v>562</v>
      </c>
      <c r="AB70" s="62" t="s">
        <v>562</v>
      </c>
      <c r="AC70" s="185" t="s">
        <v>562</v>
      </c>
    </row>
    <row r="71" spans="1:29" ht="69" customHeight="1">
      <c r="A71" s="62">
        <v>65</v>
      </c>
      <c r="B71" s="181" t="s">
        <v>260</v>
      </c>
      <c r="C71" s="62" t="s">
        <v>562</v>
      </c>
      <c r="D71" s="62" t="s">
        <v>562</v>
      </c>
      <c r="E71" s="62" t="s">
        <v>562</v>
      </c>
      <c r="F71" s="62" t="s">
        <v>562</v>
      </c>
      <c r="G71" s="62" t="s">
        <v>1450</v>
      </c>
      <c r="H71" s="182">
        <v>204.67</v>
      </c>
      <c r="I71" s="183" t="s">
        <v>63</v>
      </c>
      <c r="J71" s="186" t="s">
        <v>562</v>
      </c>
      <c r="K71" s="62" t="s">
        <v>1577</v>
      </c>
      <c r="L71" s="62" t="s">
        <v>562</v>
      </c>
      <c r="M71" s="62" t="s">
        <v>562</v>
      </c>
      <c r="N71" s="62" t="s">
        <v>562</v>
      </c>
      <c r="O71" s="62" t="s">
        <v>1578</v>
      </c>
      <c r="P71" s="62" t="s">
        <v>954</v>
      </c>
      <c r="Q71" s="62" t="s">
        <v>562</v>
      </c>
      <c r="R71" s="62" t="s">
        <v>562</v>
      </c>
      <c r="S71" s="62" t="s">
        <v>562</v>
      </c>
      <c r="T71" s="62" t="s">
        <v>562</v>
      </c>
      <c r="U71" s="62" t="s">
        <v>1458</v>
      </c>
      <c r="V71" s="62" t="s">
        <v>562</v>
      </c>
      <c r="W71" s="62" t="s">
        <v>562</v>
      </c>
      <c r="X71" s="62" t="s">
        <v>562</v>
      </c>
      <c r="Y71" s="62" t="s">
        <v>562</v>
      </c>
      <c r="Z71" s="62" t="s">
        <v>562</v>
      </c>
      <c r="AA71" s="62" t="s">
        <v>562</v>
      </c>
      <c r="AB71" s="62" t="s">
        <v>562</v>
      </c>
      <c r="AC71" s="185" t="s">
        <v>562</v>
      </c>
    </row>
    <row r="72" spans="1:29" ht="57.75" customHeight="1">
      <c r="A72" s="62">
        <v>66</v>
      </c>
      <c r="B72" s="181" t="s">
        <v>260</v>
      </c>
      <c r="C72" s="62" t="s">
        <v>562</v>
      </c>
      <c r="D72" s="62" t="s">
        <v>562</v>
      </c>
      <c r="E72" s="62" t="s">
        <v>562</v>
      </c>
      <c r="F72" s="62" t="s">
        <v>562</v>
      </c>
      <c r="G72" s="62" t="s">
        <v>1450</v>
      </c>
      <c r="H72" s="182">
        <v>204.67</v>
      </c>
      <c r="I72" s="183" t="s">
        <v>63</v>
      </c>
      <c r="J72" s="186" t="s">
        <v>562</v>
      </c>
      <c r="K72" s="62" t="s">
        <v>1577</v>
      </c>
      <c r="L72" s="62" t="s">
        <v>562</v>
      </c>
      <c r="M72" s="62" t="s">
        <v>562</v>
      </c>
      <c r="N72" s="62" t="s">
        <v>562</v>
      </c>
      <c r="O72" s="62" t="s">
        <v>1578</v>
      </c>
      <c r="P72" s="62" t="s">
        <v>954</v>
      </c>
      <c r="Q72" s="62" t="s">
        <v>562</v>
      </c>
      <c r="R72" s="62" t="s">
        <v>562</v>
      </c>
      <c r="S72" s="62" t="s">
        <v>562</v>
      </c>
      <c r="T72" s="62" t="s">
        <v>562</v>
      </c>
      <c r="U72" s="62" t="s">
        <v>1458</v>
      </c>
      <c r="V72" s="62" t="s">
        <v>562</v>
      </c>
      <c r="W72" s="62" t="s">
        <v>562</v>
      </c>
      <c r="X72" s="62" t="s">
        <v>562</v>
      </c>
      <c r="Y72" s="62" t="s">
        <v>562</v>
      </c>
      <c r="Z72" s="62" t="s">
        <v>562</v>
      </c>
      <c r="AA72" s="62" t="s">
        <v>562</v>
      </c>
      <c r="AB72" s="62" t="s">
        <v>562</v>
      </c>
      <c r="AC72" s="185" t="s">
        <v>562</v>
      </c>
    </row>
    <row r="73" spans="1:29" ht="57" customHeight="1">
      <c r="A73" s="62">
        <v>67</v>
      </c>
      <c r="B73" s="181" t="s">
        <v>260</v>
      </c>
      <c r="C73" s="62" t="s">
        <v>562</v>
      </c>
      <c r="D73" s="62" t="s">
        <v>562</v>
      </c>
      <c r="E73" s="62" t="s">
        <v>562</v>
      </c>
      <c r="F73" s="62" t="s">
        <v>562</v>
      </c>
      <c r="G73" s="62" t="s">
        <v>1450</v>
      </c>
      <c r="H73" s="182">
        <v>204.67</v>
      </c>
      <c r="I73" s="183" t="s">
        <v>63</v>
      </c>
      <c r="J73" s="186" t="s">
        <v>562</v>
      </c>
      <c r="K73" s="62" t="s">
        <v>1577</v>
      </c>
      <c r="L73" s="62" t="s">
        <v>562</v>
      </c>
      <c r="M73" s="62" t="s">
        <v>562</v>
      </c>
      <c r="N73" s="62" t="s">
        <v>562</v>
      </c>
      <c r="O73" s="62" t="s">
        <v>1578</v>
      </c>
      <c r="P73" s="62" t="s">
        <v>954</v>
      </c>
      <c r="Q73" s="62" t="s">
        <v>562</v>
      </c>
      <c r="R73" s="62" t="s">
        <v>562</v>
      </c>
      <c r="S73" s="62" t="s">
        <v>562</v>
      </c>
      <c r="T73" s="62" t="s">
        <v>562</v>
      </c>
      <c r="U73" s="62" t="s">
        <v>1458</v>
      </c>
      <c r="V73" s="62" t="s">
        <v>562</v>
      </c>
      <c r="W73" s="62" t="s">
        <v>562</v>
      </c>
      <c r="X73" s="62" t="s">
        <v>562</v>
      </c>
      <c r="Y73" s="62" t="s">
        <v>562</v>
      </c>
      <c r="Z73" s="62" t="s">
        <v>562</v>
      </c>
      <c r="AA73" s="62" t="s">
        <v>562</v>
      </c>
      <c r="AB73" s="62" t="s">
        <v>562</v>
      </c>
      <c r="AC73" s="185" t="s">
        <v>562</v>
      </c>
    </row>
    <row r="74" spans="1:29" ht="66.75" customHeight="1">
      <c r="A74" s="62">
        <v>68</v>
      </c>
      <c r="B74" s="181" t="s">
        <v>260</v>
      </c>
      <c r="C74" s="62" t="s">
        <v>562</v>
      </c>
      <c r="D74" s="62" t="s">
        <v>562</v>
      </c>
      <c r="E74" s="62" t="s">
        <v>562</v>
      </c>
      <c r="F74" s="62" t="s">
        <v>562</v>
      </c>
      <c r="G74" s="62" t="s">
        <v>1450</v>
      </c>
      <c r="H74" s="182">
        <v>368.67</v>
      </c>
      <c r="I74" s="183" t="s">
        <v>63</v>
      </c>
      <c r="J74" s="186" t="s">
        <v>562</v>
      </c>
      <c r="K74" s="62" t="s">
        <v>1577</v>
      </c>
      <c r="L74" s="62" t="s">
        <v>562</v>
      </c>
      <c r="M74" s="62" t="s">
        <v>562</v>
      </c>
      <c r="N74" s="62" t="s">
        <v>562</v>
      </c>
      <c r="O74" s="62" t="s">
        <v>1578</v>
      </c>
      <c r="P74" s="62" t="s">
        <v>954</v>
      </c>
      <c r="Q74" s="62" t="s">
        <v>562</v>
      </c>
      <c r="R74" s="62" t="s">
        <v>562</v>
      </c>
      <c r="S74" s="62" t="s">
        <v>562</v>
      </c>
      <c r="T74" s="62" t="s">
        <v>562</v>
      </c>
      <c r="U74" s="62" t="s">
        <v>1458</v>
      </c>
      <c r="V74" s="62" t="s">
        <v>562</v>
      </c>
      <c r="W74" s="62" t="s">
        <v>562</v>
      </c>
      <c r="X74" s="62" t="s">
        <v>562</v>
      </c>
      <c r="Y74" s="62" t="s">
        <v>562</v>
      </c>
      <c r="Z74" s="62" t="s">
        <v>562</v>
      </c>
      <c r="AA74" s="62" t="s">
        <v>562</v>
      </c>
      <c r="AB74" s="62" t="s">
        <v>562</v>
      </c>
      <c r="AC74" s="185" t="s">
        <v>562</v>
      </c>
    </row>
    <row r="75" spans="1:29" ht="57" customHeight="1">
      <c r="A75" s="62">
        <v>69</v>
      </c>
      <c r="B75" s="181" t="s">
        <v>261</v>
      </c>
      <c r="C75" s="62" t="s">
        <v>562</v>
      </c>
      <c r="D75" s="62" t="s">
        <v>562</v>
      </c>
      <c r="E75" s="62" t="s">
        <v>562</v>
      </c>
      <c r="F75" s="62" t="s">
        <v>562</v>
      </c>
      <c r="G75" s="62" t="s">
        <v>1450</v>
      </c>
      <c r="H75" s="182">
        <v>1302.31</v>
      </c>
      <c r="I75" s="183" t="s">
        <v>63</v>
      </c>
      <c r="J75" s="186" t="s">
        <v>562</v>
      </c>
      <c r="K75" s="62" t="s">
        <v>1577</v>
      </c>
      <c r="L75" s="62" t="s">
        <v>562</v>
      </c>
      <c r="M75" s="62" t="s">
        <v>562</v>
      </c>
      <c r="N75" s="62" t="s">
        <v>562</v>
      </c>
      <c r="O75" s="62" t="s">
        <v>1578</v>
      </c>
      <c r="P75" s="62" t="s">
        <v>954</v>
      </c>
      <c r="Q75" s="62" t="s">
        <v>562</v>
      </c>
      <c r="R75" s="62" t="s">
        <v>562</v>
      </c>
      <c r="S75" s="62" t="s">
        <v>562</v>
      </c>
      <c r="T75" s="62" t="s">
        <v>562</v>
      </c>
      <c r="U75" s="62" t="s">
        <v>1458</v>
      </c>
      <c r="V75" s="62" t="s">
        <v>562</v>
      </c>
      <c r="W75" s="62" t="s">
        <v>562</v>
      </c>
      <c r="X75" s="62" t="s">
        <v>562</v>
      </c>
      <c r="Y75" s="62" t="s">
        <v>562</v>
      </c>
      <c r="Z75" s="62" t="s">
        <v>562</v>
      </c>
      <c r="AA75" s="62" t="s">
        <v>562</v>
      </c>
      <c r="AB75" s="62" t="s">
        <v>562</v>
      </c>
      <c r="AC75" s="185" t="s">
        <v>562</v>
      </c>
    </row>
    <row r="76" spans="1:29" ht="60.75" customHeight="1">
      <c r="A76" s="62">
        <v>70</v>
      </c>
      <c r="B76" s="181" t="s">
        <v>262</v>
      </c>
      <c r="C76" s="62" t="s">
        <v>562</v>
      </c>
      <c r="D76" s="62" t="s">
        <v>562</v>
      </c>
      <c r="E76" s="62" t="s">
        <v>562</v>
      </c>
      <c r="F76" s="62" t="s">
        <v>562</v>
      </c>
      <c r="G76" s="62" t="s">
        <v>1450</v>
      </c>
      <c r="H76" s="182">
        <v>726</v>
      </c>
      <c r="I76" s="183" t="s">
        <v>63</v>
      </c>
      <c r="J76" s="194" t="s">
        <v>1450</v>
      </c>
      <c r="K76" s="62" t="s">
        <v>1577</v>
      </c>
      <c r="L76" s="62" t="s">
        <v>562</v>
      </c>
      <c r="M76" s="62" t="s">
        <v>562</v>
      </c>
      <c r="N76" s="62" t="s">
        <v>562</v>
      </c>
      <c r="O76" s="62" t="s">
        <v>1578</v>
      </c>
      <c r="P76" s="62" t="s">
        <v>954</v>
      </c>
      <c r="Q76" s="62" t="s">
        <v>562</v>
      </c>
      <c r="R76" s="62" t="s">
        <v>562</v>
      </c>
      <c r="S76" s="62" t="s">
        <v>562</v>
      </c>
      <c r="T76" s="62" t="s">
        <v>562</v>
      </c>
      <c r="U76" s="62" t="s">
        <v>1458</v>
      </c>
      <c r="V76" s="62" t="s">
        <v>562</v>
      </c>
      <c r="W76" s="62" t="s">
        <v>562</v>
      </c>
      <c r="X76" s="62" t="s">
        <v>562</v>
      </c>
      <c r="Y76" s="62" t="s">
        <v>562</v>
      </c>
      <c r="Z76" s="62" t="s">
        <v>562</v>
      </c>
      <c r="AA76" s="62" t="s">
        <v>562</v>
      </c>
      <c r="AB76" s="185" t="s">
        <v>562</v>
      </c>
      <c r="AC76" s="185" t="s">
        <v>562</v>
      </c>
    </row>
    <row r="77" spans="1:29" ht="22.5" customHeight="1">
      <c r="A77" s="62">
        <v>71</v>
      </c>
      <c r="B77" s="181" t="s">
        <v>263</v>
      </c>
      <c r="C77" s="62" t="s">
        <v>562</v>
      </c>
      <c r="D77" s="62" t="s">
        <v>562</v>
      </c>
      <c r="E77" s="62" t="s">
        <v>562</v>
      </c>
      <c r="F77" s="62" t="s">
        <v>562</v>
      </c>
      <c r="G77" s="62" t="s">
        <v>1450</v>
      </c>
      <c r="H77" s="182">
        <v>32319.46</v>
      </c>
      <c r="I77" s="183" t="s">
        <v>63</v>
      </c>
      <c r="J77" s="186" t="s">
        <v>562</v>
      </c>
      <c r="K77" s="62" t="s">
        <v>264</v>
      </c>
      <c r="L77" s="62" t="s">
        <v>562</v>
      </c>
      <c r="M77" s="62" t="s">
        <v>562</v>
      </c>
      <c r="N77" s="62" t="s">
        <v>562</v>
      </c>
      <c r="O77" s="62" t="s">
        <v>1456</v>
      </c>
      <c r="P77" s="62" t="s">
        <v>954</v>
      </c>
      <c r="Q77" s="62" t="s">
        <v>562</v>
      </c>
      <c r="R77" s="62" t="s">
        <v>562</v>
      </c>
      <c r="S77" s="62" t="s">
        <v>562</v>
      </c>
      <c r="T77" s="62" t="s">
        <v>562</v>
      </c>
      <c r="U77" s="62" t="s">
        <v>1458</v>
      </c>
      <c r="V77" s="62" t="s">
        <v>562</v>
      </c>
      <c r="W77" s="185" t="s">
        <v>562</v>
      </c>
      <c r="X77" s="185" t="s">
        <v>562</v>
      </c>
      <c r="Y77" s="185" t="s">
        <v>562</v>
      </c>
      <c r="Z77" s="185" t="s">
        <v>562</v>
      </c>
      <c r="AA77" s="185" t="s">
        <v>562</v>
      </c>
      <c r="AB77" s="185" t="s">
        <v>562</v>
      </c>
      <c r="AC77" s="185" t="s">
        <v>562</v>
      </c>
    </row>
    <row r="78" spans="1:29" ht="22.5" customHeight="1">
      <c r="A78" s="62">
        <v>72</v>
      </c>
      <c r="B78" s="181" t="s">
        <v>265</v>
      </c>
      <c r="C78" s="62" t="s">
        <v>562</v>
      </c>
      <c r="D78" s="62" t="s">
        <v>562</v>
      </c>
      <c r="E78" s="62" t="s">
        <v>562</v>
      </c>
      <c r="F78" s="62" t="s">
        <v>562</v>
      </c>
      <c r="G78" s="62" t="s">
        <v>1450</v>
      </c>
      <c r="H78" s="182">
        <v>24867.24</v>
      </c>
      <c r="I78" s="183" t="s">
        <v>63</v>
      </c>
      <c r="J78" s="186" t="s">
        <v>562</v>
      </c>
      <c r="K78" s="62" t="s">
        <v>1580</v>
      </c>
      <c r="L78" s="62" t="s">
        <v>562</v>
      </c>
      <c r="M78" s="62" t="s">
        <v>562</v>
      </c>
      <c r="N78" s="62" t="s">
        <v>562</v>
      </c>
      <c r="O78" s="62" t="s">
        <v>1481</v>
      </c>
      <c r="P78" s="62" t="s">
        <v>954</v>
      </c>
      <c r="Q78" s="62" t="s">
        <v>562</v>
      </c>
      <c r="R78" s="62" t="s">
        <v>562</v>
      </c>
      <c r="S78" s="62" t="s">
        <v>562</v>
      </c>
      <c r="T78" s="62" t="s">
        <v>562</v>
      </c>
      <c r="U78" s="62" t="s">
        <v>1458</v>
      </c>
      <c r="V78" s="62" t="s">
        <v>562</v>
      </c>
      <c r="W78" s="185" t="s">
        <v>562</v>
      </c>
      <c r="X78" s="185" t="s">
        <v>562</v>
      </c>
      <c r="Y78" s="185" t="s">
        <v>562</v>
      </c>
      <c r="Z78" s="185" t="s">
        <v>562</v>
      </c>
      <c r="AA78" s="185" t="s">
        <v>562</v>
      </c>
      <c r="AB78" s="185" t="s">
        <v>562</v>
      </c>
      <c r="AC78" s="185" t="s">
        <v>562</v>
      </c>
    </row>
    <row r="79" spans="1:29" ht="22.5" customHeight="1">
      <c r="A79" s="62">
        <v>73</v>
      </c>
      <c r="B79" s="181" t="s">
        <v>266</v>
      </c>
      <c r="C79" s="62" t="s">
        <v>562</v>
      </c>
      <c r="D79" s="62" t="s">
        <v>562</v>
      </c>
      <c r="E79" s="62" t="s">
        <v>562</v>
      </c>
      <c r="F79" s="62" t="s">
        <v>562</v>
      </c>
      <c r="G79" s="62" t="s">
        <v>1450</v>
      </c>
      <c r="H79" s="182">
        <v>4932.52</v>
      </c>
      <c r="I79" s="183" t="s">
        <v>63</v>
      </c>
      <c r="J79" s="186" t="s">
        <v>562</v>
      </c>
      <c r="K79" s="62" t="s">
        <v>267</v>
      </c>
      <c r="L79" s="62" t="s">
        <v>562</v>
      </c>
      <c r="M79" s="62" t="s">
        <v>562</v>
      </c>
      <c r="N79" s="62" t="s">
        <v>562</v>
      </c>
      <c r="O79" s="62" t="s">
        <v>1448</v>
      </c>
      <c r="P79" s="62" t="s">
        <v>954</v>
      </c>
      <c r="Q79" s="62" t="s">
        <v>562</v>
      </c>
      <c r="R79" s="62" t="s">
        <v>562</v>
      </c>
      <c r="S79" s="62" t="s">
        <v>562</v>
      </c>
      <c r="T79" s="62" t="s">
        <v>562</v>
      </c>
      <c r="U79" s="62" t="s">
        <v>1458</v>
      </c>
      <c r="V79" s="62" t="s">
        <v>562</v>
      </c>
      <c r="W79" s="185" t="s">
        <v>562</v>
      </c>
      <c r="X79" s="185" t="s">
        <v>562</v>
      </c>
      <c r="Y79" s="185" t="s">
        <v>562</v>
      </c>
      <c r="Z79" s="185" t="s">
        <v>562</v>
      </c>
      <c r="AA79" s="185" t="s">
        <v>562</v>
      </c>
      <c r="AB79" s="185" t="s">
        <v>562</v>
      </c>
      <c r="AC79" s="185" t="s">
        <v>562</v>
      </c>
    </row>
    <row r="80" spans="1:29" ht="22.5" customHeight="1">
      <c r="A80" s="62">
        <v>74</v>
      </c>
      <c r="B80" s="181" t="s">
        <v>269</v>
      </c>
      <c r="C80" s="62" t="s">
        <v>562</v>
      </c>
      <c r="D80" s="62" t="s">
        <v>562</v>
      </c>
      <c r="E80" s="62" t="s">
        <v>562</v>
      </c>
      <c r="F80" s="62" t="s">
        <v>562</v>
      </c>
      <c r="G80" s="62" t="s">
        <v>1450</v>
      </c>
      <c r="H80" s="182">
        <v>35509.53</v>
      </c>
      <c r="I80" s="183" t="s">
        <v>63</v>
      </c>
      <c r="J80" s="186" t="s">
        <v>562</v>
      </c>
      <c r="K80" s="62" t="s">
        <v>1546</v>
      </c>
      <c r="L80" s="62" t="s">
        <v>562</v>
      </c>
      <c r="M80" s="62" t="s">
        <v>562</v>
      </c>
      <c r="N80" s="62" t="s">
        <v>562</v>
      </c>
      <c r="O80" s="62" t="s">
        <v>91</v>
      </c>
      <c r="P80" s="62" t="s">
        <v>954</v>
      </c>
      <c r="Q80" s="62" t="s">
        <v>562</v>
      </c>
      <c r="R80" s="62" t="s">
        <v>562</v>
      </c>
      <c r="S80" s="62" t="s">
        <v>562</v>
      </c>
      <c r="T80" s="62" t="s">
        <v>562</v>
      </c>
      <c r="U80" s="62" t="s">
        <v>1458</v>
      </c>
      <c r="V80" s="62" t="s">
        <v>562</v>
      </c>
      <c r="W80" s="185" t="s">
        <v>562</v>
      </c>
      <c r="X80" s="185" t="s">
        <v>562</v>
      </c>
      <c r="Y80" s="185" t="s">
        <v>562</v>
      </c>
      <c r="Z80" s="185" t="s">
        <v>562</v>
      </c>
      <c r="AA80" s="185" t="s">
        <v>562</v>
      </c>
      <c r="AB80" s="185" t="s">
        <v>562</v>
      </c>
      <c r="AC80" s="185" t="s">
        <v>562</v>
      </c>
    </row>
    <row r="81" spans="1:29" ht="35.25" customHeight="1">
      <c r="A81" s="188">
        <v>75</v>
      </c>
      <c r="B81" s="187" t="s">
        <v>270</v>
      </c>
      <c r="C81" s="188" t="s">
        <v>562</v>
      </c>
      <c r="D81" s="188" t="s">
        <v>562</v>
      </c>
      <c r="E81" s="188" t="s">
        <v>562</v>
      </c>
      <c r="F81" s="188" t="s">
        <v>562</v>
      </c>
      <c r="G81" s="188" t="s">
        <v>1450</v>
      </c>
      <c r="H81" s="189">
        <v>49786.98</v>
      </c>
      <c r="I81" s="190" t="s">
        <v>63</v>
      </c>
      <c r="J81" s="191" t="s">
        <v>562</v>
      </c>
      <c r="K81" s="188" t="s">
        <v>1581</v>
      </c>
      <c r="L81" s="188" t="s">
        <v>562</v>
      </c>
      <c r="M81" s="188" t="s">
        <v>562</v>
      </c>
      <c r="N81" s="188" t="s">
        <v>1491</v>
      </c>
      <c r="O81" s="188" t="s">
        <v>1456</v>
      </c>
      <c r="P81" s="188" t="s">
        <v>954</v>
      </c>
      <c r="Q81" s="188" t="s">
        <v>1491</v>
      </c>
      <c r="R81" s="188" t="s">
        <v>562</v>
      </c>
      <c r="S81" s="188" t="s">
        <v>562</v>
      </c>
      <c r="T81" s="188" t="s">
        <v>562</v>
      </c>
      <c r="U81" s="188" t="s">
        <v>1458</v>
      </c>
      <c r="V81" s="188" t="s">
        <v>562</v>
      </c>
      <c r="W81" s="193" t="s">
        <v>1450</v>
      </c>
      <c r="X81" s="193" t="s">
        <v>1450</v>
      </c>
      <c r="Y81" s="193" t="s">
        <v>562</v>
      </c>
      <c r="Z81" s="193" t="s">
        <v>562</v>
      </c>
      <c r="AA81" s="193" t="s">
        <v>562</v>
      </c>
      <c r="AB81" s="193" t="s">
        <v>562</v>
      </c>
      <c r="AC81" s="185" t="s">
        <v>562</v>
      </c>
    </row>
    <row r="82" spans="1:29" ht="22.5" customHeight="1">
      <c r="A82" s="62">
        <v>76</v>
      </c>
      <c r="B82" s="181" t="s">
        <v>271</v>
      </c>
      <c r="C82" s="62" t="s">
        <v>562</v>
      </c>
      <c r="D82" s="62" t="s">
        <v>562</v>
      </c>
      <c r="E82" s="62" t="s">
        <v>562</v>
      </c>
      <c r="F82" s="62" t="s">
        <v>562</v>
      </c>
      <c r="G82" s="62" t="s">
        <v>1450</v>
      </c>
      <c r="H82" s="182">
        <v>84035.64</v>
      </c>
      <c r="I82" s="183" t="s">
        <v>63</v>
      </c>
      <c r="J82" s="186" t="s">
        <v>562</v>
      </c>
      <c r="K82" s="62" t="s">
        <v>1582</v>
      </c>
      <c r="L82" s="62" t="s">
        <v>1583</v>
      </c>
      <c r="M82" s="62" t="s">
        <v>1584</v>
      </c>
      <c r="N82" s="62" t="s">
        <v>1452</v>
      </c>
      <c r="O82" s="62" t="s">
        <v>1448</v>
      </c>
      <c r="P82" s="62" t="s">
        <v>954</v>
      </c>
      <c r="Q82" s="62" t="s">
        <v>1449</v>
      </c>
      <c r="R82" s="62" t="s">
        <v>562</v>
      </c>
      <c r="S82" s="62" t="s">
        <v>562</v>
      </c>
      <c r="T82" s="62" t="s">
        <v>562</v>
      </c>
      <c r="U82" s="62" t="s">
        <v>1458</v>
      </c>
      <c r="V82" s="62" t="s">
        <v>562</v>
      </c>
      <c r="W82" s="185">
        <v>5.8</v>
      </c>
      <c r="X82" s="185" t="s">
        <v>562</v>
      </c>
      <c r="Y82" s="185">
        <v>420</v>
      </c>
      <c r="Z82" s="185" t="s">
        <v>562</v>
      </c>
      <c r="AA82" s="185" t="s">
        <v>562</v>
      </c>
      <c r="AB82" s="185" t="s">
        <v>562</v>
      </c>
      <c r="AC82" s="185" t="s">
        <v>562</v>
      </c>
    </row>
    <row r="83" spans="1:29" ht="22.5" customHeight="1">
      <c r="A83" s="62">
        <v>77</v>
      </c>
      <c r="B83" s="181" t="s">
        <v>272</v>
      </c>
      <c r="C83" s="62" t="s">
        <v>562</v>
      </c>
      <c r="D83" s="62" t="s">
        <v>562</v>
      </c>
      <c r="E83" s="62" t="s">
        <v>562</v>
      </c>
      <c r="F83" s="62" t="s">
        <v>562</v>
      </c>
      <c r="G83" s="62" t="s">
        <v>1450</v>
      </c>
      <c r="H83" s="182">
        <v>562450.58</v>
      </c>
      <c r="I83" s="183" t="s">
        <v>63</v>
      </c>
      <c r="J83" s="186" t="s">
        <v>562</v>
      </c>
      <c r="K83" s="62" t="s">
        <v>1585</v>
      </c>
      <c r="L83" s="62" t="s">
        <v>562</v>
      </c>
      <c r="M83" s="62" t="s">
        <v>562</v>
      </c>
      <c r="N83" s="62" t="s">
        <v>562</v>
      </c>
      <c r="O83" s="62" t="s">
        <v>1456</v>
      </c>
      <c r="P83" s="62" t="s">
        <v>954</v>
      </c>
      <c r="Q83" s="62" t="s">
        <v>562</v>
      </c>
      <c r="R83" s="62" t="s">
        <v>562</v>
      </c>
      <c r="S83" s="62" t="s">
        <v>562</v>
      </c>
      <c r="T83" s="62" t="s">
        <v>562</v>
      </c>
      <c r="U83" s="62" t="s">
        <v>1458</v>
      </c>
      <c r="V83" s="62" t="s">
        <v>562</v>
      </c>
      <c r="W83" s="185" t="s">
        <v>562</v>
      </c>
      <c r="X83" s="185" t="s">
        <v>562</v>
      </c>
      <c r="Y83" s="185" t="s">
        <v>562</v>
      </c>
      <c r="Z83" s="185" t="s">
        <v>562</v>
      </c>
      <c r="AA83" s="185" t="s">
        <v>562</v>
      </c>
      <c r="AB83" s="185" t="s">
        <v>562</v>
      </c>
      <c r="AC83" s="185" t="s">
        <v>562</v>
      </c>
    </row>
    <row r="84" spans="1:29" ht="22.5" customHeight="1">
      <c r="A84" s="62">
        <v>78</v>
      </c>
      <c r="B84" s="181" t="s">
        <v>273</v>
      </c>
      <c r="C84" s="62" t="s">
        <v>562</v>
      </c>
      <c r="D84" s="62" t="s">
        <v>562</v>
      </c>
      <c r="E84" s="62" t="s">
        <v>562</v>
      </c>
      <c r="F84" s="62" t="s">
        <v>562</v>
      </c>
      <c r="G84" s="62" t="s">
        <v>1450</v>
      </c>
      <c r="H84" s="182">
        <v>41777.52</v>
      </c>
      <c r="I84" s="183" t="s">
        <v>63</v>
      </c>
      <c r="J84" s="186" t="s">
        <v>562</v>
      </c>
      <c r="K84" s="62" t="s">
        <v>1581</v>
      </c>
      <c r="L84" s="62" t="s">
        <v>562</v>
      </c>
      <c r="M84" s="62" t="s">
        <v>562</v>
      </c>
      <c r="N84" s="62" t="s">
        <v>562</v>
      </c>
      <c r="O84" s="62" t="s">
        <v>1456</v>
      </c>
      <c r="P84" s="62" t="s">
        <v>954</v>
      </c>
      <c r="Q84" s="62" t="s">
        <v>562</v>
      </c>
      <c r="R84" s="62" t="s">
        <v>562</v>
      </c>
      <c r="S84" s="62" t="s">
        <v>562</v>
      </c>
      <c r="T84" s="62" t="s">
        <v>562</v>
      </c>
      <c r="U84" s="62" t="s">
        <v>1458</v>
      </c>
      <c r="V84" s="62" t="s">
        <v>562</v>
      </c>
      <c r="W84" s="185" t="s">
        <v>562</v>
      </c>
      <c r="X84" s="185" t="s">
        <v>562</v>
      </c>
      <c r="Y84" s="185" t="s">
        <v>562</v>
      </c>
      <c r="Z84" s="185" t="s">
        <v>562</v>
      </c>
      <c r="AA84" s="185" t="s">
        <v>562</v>
      </c>
      <c r="AB84" s="185" t="s">
        <v>562</v>
      </c>
      <c r="AC84" s="185" t="s">
        <v>562</v>
      </c>
    </row>
    <row r="85" spans="1:29" ht="22.5" customHeight="1">
      <c r="A85" s="62">
        <v>79</v>
      </c>
      <c r="B85" s="181" t="s">
        <v>274</v>
      </c>
      <c r="C85" s="62" t="s">
        <v>562</v>
      </c>
      <c r="D85" s="62" t="s">
        <v>562</v>
      </c>
      <c r="E85" s="62" t="s">
        <v>562</v>
      </c>
      <c r="F85" s="62" t="s">
        <v>562</v>
      </c>
      <c r="G85" s="62" t="s">
        <v>1450</v>
      </c>
      <c r="H85" s="182">
        <v>9882</v>
      </c>
      <c r="I85" s="183" t="s">
        <v>63</v>
      </c>
      <c r="J85" s="186" t="s">
        <v>562</v>
      </c>
      <c r="K85" s="62" t="s">
        <v>1523</v>
      </c>
      <c r="L85" s="62" t="s">
        <v>562</v>
      </c>
      <c r="M85" s="62" t="s">
        <v>562</v>
      </c>
      <c r="N85" s="62" t="s">
        <v>562</v>
      </c>
      <c r="O85" s="62" t="s">
        <v>1586</v>
      </c>
      <c r="P85" s="62" t="s">
        <v>954</v>
      </c>
      <c r="Q85" s="62" t="s">
        <v>562</v>
      </c>
      <c r="R85" s="62" t="s">
        <v>562</v>
      </c>
      <c r="S85" s="62" t="s">
        <v>562</v>
      </c>
      <c r="T85" s="62" t="s">
        <v>562</v>
      </c>
      <c r="U85" s="62" t="s">
        <v>1458</v>
      </c>
      <c r="V85" s="62" t="s">
        <v>562</v>
      </c>
      <c r="W85" s="185" t="s">
        <v>562</v>
      </c>
      <c r="X85" s="185" t="s">
        <v>562</v>
      </c>
      <c r="Y85" s="185" t="s">
        <v>562</v>
      </c>
      <c r="Z85" s="185" t="s">
        <v>562</v>
      </c>
      <c r="AA85" s="185" t="s">
        <v>562</v>
      </c>
      <c r="AB85" s="185" t="s">
        <v>562</v>
      </c>
      <c r="AC85" s="185" t="s">
        <v>562</v>
      </c>
    </row>
    <row r="86" spans="1:29" ht="22.5" customHeight="1">
      <c r="A86" s="62">
        <v>80</v>
      </c>
      <c r="B86" s="181" t="s">
        <v>275</v>
      </c>
      <c r="C86" s="62" t="s">
        <v>562</v>
      </c>
      <c r="D86" s="62" t="s">
        <v>562</v>
      </c>
      <c r="E86" s="62" t="s">
        <v>562</v>
      </c>
      <c r="F86" s="62" t="s">
        <v>562</v>
      </c>
      <c r="G86" s="62" t="s">
        <v>1450</v>
      </c>
      <c r="H86" s="182">
        <v>595134.61</v>
      </c>
      <c r="I86" s="183" t="s">
        <v>63</v>
      </c>
      <c r="J86" s="186" t="s">
        <v>562</v>
      </c>
      <c r="K86" s="62" t="s">
        <v>1514</v>
      </c>
      <c r="L86" s="62" t="s">
        <v>562</v>
      </c>
      <c r="M86" s="62" t="s">
        <v>562</v>
      </c>
      <c r="N86" s="62" t="s">
        <v>562</v>
      </c>
      <c r="O86" s="62" t="s">
        <v>562</v>
      </c>
      <c r="P86" s="62" t="s">
        <v>954</v>
      </c>
      <c r="Q86" s="62" t="s">
        <v>562</v>
      </c>
      <c r="R86" s="62" t="s">
        <v>562</v>
      </c>
      <c r="S86" s="62" t="s">
        <v>562</v>
      </c>
      <c r="T86" s="62" t="s">
        <v>562</v>
      </c>
      <c r="U86" s="62" t="s">
        <v>1458</v>
      </c>
      <c r="V86" s="62" t="s">
        <v>562</v>
      </c>
      <c r="W86" s="185" t="s">
        <v>562</v>
      </c>
      <c r="X86" s="185" t="s">
        <v>562</v>
      </c>
      <c r="Y86" s="185" t="s">
        <v>562</v>
      </c>
      <c r="Z86" s="185" t="s">
        <v>562</v>
      </c>
      <c r="AA86" s="185" t="s">
        <v>562</v>
      </c>
      <c r="AB86" s="185" t="s">
        <v>562</v>
      </c>
      <c r="AC86" s="185" t="s">
        <v>562</v>
      </c>
    </row>
    <row r="87" spans="1:29" ht="22.5" customHeight="1">
      <c r="A87" s="62">
        <v>81</v>
      </c>
      <c r="B87" s="181" t="s">
        <v>276</v>
      </c>
      <c r="C87" s="62" t="s">
        <v>562</v>
      </c>
      <c r="D87" s="62" t="s">
        <v>562</v>
      </c>
      <c r="E87" s="62" t="s">
        <v>562</v>
      </c>
      <c r="F87" s="62" t="s">
        <v>562</v>
      </c>
      <c r="G87" s="62" t="s">
        <v>1450</v>
      </c>
      <c r="H87" s="182">
        <v>57521.25</v>
      </c>
      <c r="I87" s="183" t="s">
        <v>63</v>
      </c>
      <c r="J87" s="186" t="s">
        <v>562</v>
      </c>
      <c r="K87" s="62" t="s">
        <v>277</v>
      </c>
      <c r="L87" s="62" t="s">
        <v>562</v>
      </c>
      <c r="M87" s="62" t="s">
        <v>562</v>
      </c>
      <c r="N87" s="62" t="s">
        <v>562</v>
      </c>
      <c r="O87" s="62" t="s">
        <v>1456</v>
      </c>
      <c r="P87" s="62" t="s">
        <v>954</v>
      </c>
      <c r="Q87" s="62" t="s">
        <v>562</v>
      </c>
      <c r="R87" s="62" t="s">
        <v>562</v>
      </c>
      <c r="S87" s="62" t="s">
        <v>562</v>
      </c>
      <c r="T87" s="62" t="s">
        <v>562</v>
      </c>
      <c r="U87" s="62" t="s">
        <v>1458</v>
      </c>
      <c r="V87" s="62" t="s">
        <v>562</v>
      </c>
      <c r="W87" s="185" t="s">
        <v>562</v>
      </c>
      <c r="X87" s="185" t="s">
        <v>562</v>
      </c>
      <c r="Y87" s="185" t="s">
        <v>562</v>
      </c>
      <c r="Z87" s="185" t="s">
        <v>562</v>
      </c>
      <c r="AA87" s="185" t="s">
        <v>562</v>
      </c>
      <c r="AB87" s="185" t="s">
        <v>562</v>
      </c>
      <c r="AC87" s="185" t="s">
        <v>562</v>
      </c>
    </row>
    <row r="88" spans="1:29" ht="22.5" customHeight="1">
      <c r="A88" s="62">
        <v>82</v>
      </c>
      <c r="B88" s="181" t="s">
        <v>278</v>
      </c>
      <c r="C88" s="62" t="s">
        <v>562</v>
      </c>
      <c r="D88" s="62" t="s">
        <v>562</v>
      </c>
      <c r="E88" s="62" t="s">
        <v>562</v>
      </c>
      <c r="F88" s="62" t="s">
        <v>562</v>
      </c>
      <c r="G88" s="62" t="s">
        <v>1450</v>
      </c>
      <c r="H88" s="182">
        <v>6748</v>
      </c>
      <c r="I88" s="183" t="s">
        <v>63</v>
      </c>
      <c r="J88" s="186" t="s">
        <v>562</v>
      </c>
      <c r="K88" s="62" t="s">
        <v>267</v>
      </c>
      <c r="L88" s="62" t="s">
        <v>562</v>
      </c>
      <c r="M88" s="62" t="s">
        <v>562</v>
      </c>
      <c r="N88" s="62" t="s">
        <v>562</v>
      </c>
      <c r="O88" s="62" t="s">
        <v>1456</v>
      </c>
      <c r="P88" s="62" t="s">
        <v>954</v>
      </c>
      <c r="Q88" s="62" t="s">
        <v>562</v>
      </c>
      <c r="R88" s="62" t="s">
        <v>562</v>
      </c>
      <c r="S88" s="62" t="s">
        <v>562</v>
      </c>
      <c r="T88" s="62" t="s">
        <v>562</v>
      </c>
      <c r="U88" s="62" t="s">
        <v>1458</v>
      </c>
      <c r="V88" s="62" t="s">
        <v>562</v>
      </c>
      <c r="W88" s="185" t="s">
        <v>562</v>
      </c>
      <c r="X88" s="185" t="s">
        <v>562</v>
      </c>
      <c r="Y88" s="185" t="s">
        <v>562</v>
      </c>
      <c r="Z88" s="185" t="s">
        <v>562</v>
      </c>
      <c r="AA88" s="185" t="s">
        <v>562</v>
      </c>
      <c r="AB88" s="185" t="s">
        <v>562</v>
      </c>
      <c r="AC88" s="185" t="s">
        <v>562</v>
      </c>
    </row>
    <row r="89" spans="1:29" ht="29.25" customHeight="1">
      <c r="A89" s="62">
        <v>83</v>
      </c>
      <c r="B89" s="181" t="s">
        <v>279</v>
      </c>
      <c r="C89" s="62" t="s">
        <v>562</v>
      </c>
      <c r="D89" s="62" t="s">
        <v>562</v>
      </c>
      <c r="E89" s="62" t="s">
        <v>562</v>
      </c>
      <c r="F89" s="62" t="s">
        <v>562</v>
      </c>
      <c r="G89" s="62" t="s">
        <v>1450</v>
      </c>
      <c r="H89" s="182">
        <v>13612.57</v>
      </c>
      <c r="I89" s="183" t="s">
        <v>63</v>
      </c>
      <c r="J89" s="186" t="s">
        <v>562</v>
      </c>
      <c r="K89" s="62" t="s">
        <v>1585</v>
      </c>
      <c r="L89" s="62" t="s">
        <v>562</v>
      </c>
      <c r="M89" s="62" t="s">
        <v>562</v>
      </c>
      <c r="N89" s="62" t="s">
        <v>1491</v>
      </c>
      <c r="O89" s="62" t="s">
        <v>1456</v>
      </c>
      <c r="P89" s="62" t="s">
        <v>954</v>
      </c>
      <c r="Q89" s="62" t="s">
        <v>1491</v>
      </c>
      <c r="R89" s="62" t="s">
        <v>562</v>
      </c>
      <c r="S89" s="62" t="s">
        <v>562</v>
      </c>
      <c r="T89" s="62" t="s">
        <v>562</v>
      </c>
      <c r="U89" s="62" t="s">
        <v>1458</v>
      </c>
      <c r="V89" s="62" t="s">
        <v>562</v>
      </c>
      <c r="W89" s="185" t="s">
        <v>562</v>
      </c>
      <c r="X89" s="185" t="s">
        <v>562</v>
      </c>
      <c r="Y89" s="185" t="s">
        <v>562</v>
      </c>
      <c r="Z89" s="185" t="s">
        <v>562</v>
      </c>
      <c r="AA89" s="185" t="s">
        <v>562</v>
      </c>
      <c r="AB89" s="185" t="s">
        <v>562</v>
      </c>
      <c r="AC89" s="185" t="s">
        <v>562</v>
      </c>
    </row>
    <row r="90" spans="1:29" ht="22.5" customHeight="1">
      <c r="A90" s="62">
        <v>84</v>
      </c>
      <c r="B90" s="181" t="s">
        <v>280</v>
      </c>
      <c r="C90" s="62" t="s">
        <v>1454</v>
      </c>
      <c r="D90" s="62" t="s">
        <v>863</v>
      </c>
      <c r="E90" s="62" t="s">
        <v>564</v>
      </c>
      <c r="F90" s="62" t="s">
        <v>564</v>
      </c>
      <c r="G90" s="62">
        <v>2012</v>
      </c>
      <c r="H90" s="182">
        <v>13050.5</v>
      </c>
      <c r="I90" s="183" t="s">
        <v>63</v>
      </c>
      <c r="J90" s="186" t="s">
        <v>562</v>
      </c>
      <c r="K90" s="62" t="s">
        <v>1470</v>
      </c>
      <c r="L90" s="62" t="s">
        <v>562</v>
      </c>
      <c r="M90" s="62" t="s">
        <v>562</v>
      </c>
      <c r="N90" s="62" t="s">
        <v>1587</v>
      </c>
      <c r="O90" s="62" t="s">
        <v>1448</v>
      </c>
      <c r="P90" s="62" t="s">
        <v>954</v>
      </c>
      <c r="Q90" s="62" t="s">
        <v>1587</v>
      </c>
      <c r="R90" s="62" t="s">
        <v>562</v>
      </c>
      <c r="S90" s="62" t="s">
        <v>562</v>
      </c>
      <c r="T90" s="62" t="s">
        <v>562</v>
      </c>
      <c r="U90" s="62" t="s">
        <v>1458</v>
      </c>
      <c r="V90" s="62" t="s">
        <v>562</v>
      </c>
      <c r="W90" s="185" t="s">
        <v>562</v>
      </c>
      <c r="X90" s="185" t="s">
        <v>562</v>
      </c>
      <c r="Y90" s="185" t="s">
        <v>562</v>
      </c>
      <c r="Z90" s="185" t="s">
        <v>562</v>
      </c>
      <c r="AA90" s="185" t="s">
        <v>562</v>
      </c>
      <c r="AB90" s="185" t="s">
        <v>562</v>
      </c>
      <c r="AC90" s="185" t="s">
        <v>562</v>
      </c>
    </row>
    <row r="91" spans="1:29" ht="39" customHeight="1">
      <c r="A91" s="62">
        <v>85</v>
      </c>
      <c r="B91" s="181" t="s">
        <v>281</v>
      </c>
      <c r="C91" s="62" t="s">
        <v>562</v>
      </c>
      <c r="D91" s="62" t="s">
        <v>562</v>
      </c>
      <c r="E91" s="62" t="s">
        <v>562</v>
      </c>
      <c r="F91" s="62" t="s">
        <v>562</v>
      </c>
      <c r="G91" s="62" t="s">
        <v>1450</v>
      </c>
      <c r="H91" s="182">
        <v>109651.51</v>
      </c>
      <c r="I91" s="183" t="s">
        <v>63</v>
      </c>
      <c r="J91" s="186" t="s">
        <v>562</v>
      </c>
      <c r="K91" s="62" t="s">
        <v>1588</v>
      </c>
      <c r="L91" s="62" t="s">
        <v>562</v>
      </c>
      <c r="M91" s="62" t="s">
        <v>562</v>
      </c>
      <c r="N91" s="62" t="s">
        <v>562</v>
      </c>
      <c r="O91" s="62" t="s">
        <v>1448</v>
      </c>
      <c r="P91" s="62" t="s">
        <v>954</v>
      </c>
      <c r="Q91" s="62" t="s">
        <v>562</v>
      </c>
      <c r="R91" s="62" t="s">
        <v>562</v>
      </c>
      <c r="S91" s="62" t="s">
        <v>562</v>
      </c>
      <c r="T91" s="62" t="s">
        <v>562</v>
      </c>
      <c r="U91" s="62" t="s">
        <v>1458</v>
      </c>
      <c r="V91" s="62" t="s">
        <v>562</v>
      </c>
      <c r="W91" s="185" t="s">
        <v>562</v>
      </c>
      <c r="X91" s="185" t="s">
        <v>562</v>
      </c>
      <c r="Y91" s="185" t="s">
        <v>562</v>
      </c>
      <c r="Z91" s="185" t="s">
        <v>562</v>
      </c>
      <c r="AA91" s="185" t="s">
        <v>562</v>
      </c>
      <c r="AB91" s="185" t="s">
        <v>562</v>
      </c>
      <c r="AC91" s="185" t="s">
        <v>562</v>
      </c>
    </row>
    <row r="92" spans="1:29" ht="22.5" customHeight="1">
      <c r="A92" s="62">
        <v>86</v>
      </c>
      <c r="B92" s="181" t="s">
        <v>1036</v>
      </c>
      <c r="C92" s="62" t="s">
        <v>562</v>
      </c>
      <c r="D92" s="62" t="s">
        <v>562</v>
      </c>
      <c r="E92" s="62" t="s">
        <v>562</v>
      </c>
      <c r="F92" s="62" t="s">
        <v>562</v>
      </c>
      <c r="G92" s="62">
        <v>2008</v>
      </c>
      <c r="H92" s="182">
        <v>386059.27</v>
      </c>
      <c r="I92" s="183" t="s">
        <v>63</v>
      </c>
      <c r="J92" s="186" t="s">
        <v>562</v>
      </c>
      <c r="K92" s="62" t="s">
        <v>1589</v>
      </c>
      <c r="L92" s="62" t="s">
        <v>562</v>
      </c>
      <c r="M92" s="62" t="s">
        <v>562</v>
      </c>
      <c r="N92" s="62" t="s">
        <v>562</v>
      </c>
      <c r="O92" s="62" t="s">
        <v>1590</v>
      </c>
      <c r="P92" s="62" t="s">
        <v>954</v>
      </c>
      <c r="Q92" s="62" t="s">
        <v>562</v>
      </c>
      <c r="R92" s="62" t="s">
        <v>562</v>
      </c>
      <c r="S92" s="62" t="s">
        <v>562</v>
      </c>
      <c r="T92" s="62" t="s">
        <v>562</v>
      </c>
      <c r="U92" s="62" t="s">
        <v>1458</v>
      </c>
      <c r="V92" s="62" t="s">
        <v>562</v>
      </c>
      <c r="W92" s="185" t="s">
        <v>562</v>
      </c>
      <c r="X92" s="185" t="s">
        <v>562</v>
      </c>
      <c r="Y92" s="185" t="s">
        <v>562</v>
      </c>
      <c r="Z92" s="185" t="s">
        <v>562</v>
      </c>
      <c r="AA92" s="185" t="s">
        <v>562</v>
      </c>
      <c r="AB92" s="185" t="s">
        <v>562</v>
      </c>
      <c r="AC92" s="185" t="s">
        <v>562</v>
      </c>
    </row>
    <row r="93" spans="1:29" ht="39" customHeight="1">
      <c r="A93" s="62">
        <v>87</v>
      </c>
      <c r="B93" s="181" t="s">
        <v>282</v>
      </c>
      <c r="C93" s="62" t="s">
        <v>1454</v>
      </c>
      <c r="D93" s="62" t="s">
        <v>863</v>
      </c>
      <c r="E93" s="62" t="s">
        <v>564</v>
      </c>
      <c r="F93" s="62" t="s">
        <v>564</v>
      </c>
      <c r="G93" s="62">
        <v>2012</v>
      </c>
      <c r="H93" s="182">
        <v>321851.33</v>
      </c>
      <c r="I93" s="183" t="s">
        <v>63</v>
      </c>
      <c r="J93" s="186" t="s">
        <v>562</v>
      </c>
      <c r="K93" s="62" t="s">
        <v>1505</v>
      </c>
      <c r="L93" s="62" t="s">
        <v>1591</v>
      </c>
      <c r="M93" s="62" t="s">
        <v>1592</v>
      </c>
      <c r="N93" s="62" t="s">
        <v>1491</v>
      </c>
      <c r="O93" s="62" t="s">
        <v>91</v>
      </c>
      <c r="P93" s="62" t="s">
        <v>954</v>
      </c>
      <c r="Q93" s="62" t="s">
        <v>1491</v>
      </c>
      <c r="R93" s="62" t="s">
        <v>863</v>
      </c>
      <c r="S93" s="62" t="s">
        <v>1516</v>
      </c>
      <c r="T93" s="62" t="s">
        <v>1593</v>
      </c>
      <c r="U93" s="62" t="s">
        <v>1458</v>
      </c>
      <c r="V93" s="62" t="s">
        <v>863</v>
      </c>
      <c r="W93" s="185">
        <v>38.77</v>
      </c>
      <c r="X93" s="185">
        <v>25</v>
      </c>
      <c r="Y93" s="185">
        <v>110</v>
      </c>
      <c r="Z93" s="185" t="s">
        <v>562</v>
      </c>
      <c r="AA93" s="185" t="s">
        <v>564</v>
      </c>
      <c r="AB93" s="185" t="s">
        <v>1594</v>
      </c>
      <c r="AC93" s="185" t="s">
        <v>564</v>
      </c>
    </row>
    <row r="94" spans="1:29" ht="22.5" customHeight="1">
      <c r="A94" s="62">
        <v>88</v>
      </c>
      <c r="B94" s="181" t="s">
        <v>283</v>
      </c>
      <c r="C94" s="62" t="s">
        <v>562</v>
      </c>
      <c r="D94" s="62" t="s">
        <v>562</v>
      </c>
      <c r="E94" s="62" t="s">
        <v>562</v>
      </c>
      <c r="F94" s="62" t="s">
        <v>562</v>
      </c>
      <c r="G94" s="62" t="s">
        <v>1450</v>
      </c>
      <c r="H94" s="182">
        <v>36217.85</v>
      </c>
      <c r="I94" s="183" t="s">
        <v>63</v>
      </c>
      <c r="J94" s="186" t="s">
        <v>562</v>
      </c>
      <c r="K94" s="62" t="s">
        <v>1486</v>
      </c>
      <c r="L94" s="62" t="s">
        <v>562</v>
      </c>
      <c r="M94" s="62" t="s">
        <v>562</v>
      </c>
      <c r="N94" s="62" t="s">
        <v>562</v>
      </c>
      <c r="O94" s="62" t="s">
        <v>1462</v>
      </c>
      <c r="P94" s="62" t="s">
        <v>954</v>
      </c>
      <c r="Q94" s="62" t="s">
        <v>562</v>
      </c>
      <c r="R94" s="62" t="s">
        <v>562</v>
      </c>
      <c r="S94" s="62" t="s">
        <v>562</v>
      </c>
      <c r="T94" s="62" t="s">
        <v>562</v>
      </c>
      <c r="U94" s="62" t="s">
        <v>1458</v>
      </c>
      <c r="V94" s="62" t="s">
        <v>562</v>
      </c>
      <c r="W94" s="185" t="s">
        <v>562</v>
      </c>
      <c r="X94" s="185" t="s">
        <v>562</v>
      </c>
      <c r="Y94" s="185" t="s">
        <v>562</v>
      </c>
      <c r="Z94" s="185" t="s">
        <v>562</v>
      </c>
      <c r="AA94" s="185" t="s">
        <v>562</v>
      </c>
      <c r="AB94" s="185" t="s">
        <v>562</v>
      </c>
      <c r="AC94" s="185" t="s">
        <v>562</v>
      </c>
    </row>
    <row r="95" spans="1:29" ht="22.5" customHeight="1">
      <c r="A95" s="62">
        <v>89</v>
      </c>
      <c r="B95" s="181" t="s">
        <v>284</v>
      </c>
      <c r="C95" s="62" t="s">
        <v>562</v>
      </c>
      <c r="D95" s="62" t="s">
        <v>562</v>
      </c>
      <c r="E95" s="62" t="s">
        <v>562</v>
      </c>
      <c r="F95" s="62" t="s">
        <v>562</v>
      </c>
      <c r="G95" s="62"/>
      <c r="H95" s="182">
        <v>771862.29</v>
      </c>
      <c r="I95" s="183" t="s">
        <v>63</v>
      </c>
      <c r="J95" s="186" t="s">
        <v>562</v>
      </c>
      <c r="K95" s="62" t="s">
        <v>1486</v>
      </c>
      <c r="L95" s="62" t="s">
        <v>562</v>
      </c>
      <c r="M95" s="62" t="s">
        <v>562</v>
      </c>
      <c r="N95" s="62" t="s">
        <v>562</v>
      </c>
      <c r="O95" s="62" t="s">
        <v>1462</v>
      </c>
      <c r="P95" s="62" t="s">
        <v>954</v>
      </c>
      <c r="Q95" s="62" t="s">
        <v>562</v>
      </c>
      <c r="R95" s="62" t="s">
        <v>562</v>
      </c>
      <c r="S95" s="62" t="s">
        <v>562</v>
      </c>
      <c r="T95" s="62" t="s">
        <v>562</v>
      </c>
      <c r="U95" s="62" t="s">
        <v>1458</v>
      </c>
      <c r="V95" s="62" t="s">
        <v>562</v>
      </c>
      <c r="W95" s="185" t="s">
        <v>562</v>
      </c>
      <c r="X95" s="185" t="s">
        <v>562</v>
      </c>
      <c r="Y95" s="185" t="s">
        <v>562</v>
      </c>
      <c r="Z95" s="185" t="s">
        <v>562</v>
      </c>
      <c r="AA95" s="185" t="s">
        <v>562</v>
      </c>
      <c r="AB95" s="185" t="s">
        <v>562</v>
      </c>
      <c r="AC95" s="185" t="s">
        <v>562</v>
      </c>
    </row>
    <row r="96" spans="1:29" ht="22.5" customHeight="1">
      <c r="A96" s="62">
        <v>90</v>
      </c>
      <c r="B96" s="181" t="s">
        <v>285</v>
      </c>
      <c r="C96" s="62" t="s">
        <v>562</v>
      </c>
      <c r="D96" s="62" t="s">
        <v>562</v>
      </c>
      <c r="E96" s="62" t="s">
        <v>562</v>
      </c>
      <c r="F96" s="62" t="s">
        <v>562</v>
      </c>
      <c r="G96" s="62"/>
      <c r="H96" s="182">
        <v>15000</v>
      </c>
      <c r="I96" s="183" t="s">
        <v>63</v>
      </c>
      <c r="J96" s="186" t="s">
        <v>562</v>
      </c>
      <c r="K96" s="62" t="s">
        <v>1486</v>
      </c>
      <c r="L96" s="62" t="s">
        <v>562</v>
      </c>
      <c r="M96" s="62" t="s">
        <v>562</v>
      </c>
      <c r="N96" s="62" t="s">
        <v>562</v>
      </c>
      <c r="O96" s="62" t="s">
        <v>1462</v>
      </c>
      <c r="P96" s="62" t="s">
        <v>954</v>
      </c>
      <c r="Q96" s="62" t="s">
        <v>562</v>
      </c>
      <c r="R96" s="62" t="s">
        <v>562</v>
      </c>
      <c r="S96" s="62" t="s">
        <v>562</v>
      </c>
      <c r="T96" s="62" t="s">
        <v>562</v>
      </c>
      <c r="U96" s="62" t="s">
        <v>1458</v>
      </c>
      <c r="V96" s="62" t="s">
        <v>562</v>
      </c>
      <c r="W96" s="185" t="s">
        <v>562</v>
      </c>
      <c r="X96" s="185" t="s">
        <v>562</v>
      </c>
      <c r="Y96" s="185" t="s">
        <v>562</v>
      </c>
      <c r="Z96" s="185" t="s">
        <v>562</v>
      </c>
      <c r="AA96" s="185" t="s">
        <v>562</v>
      </c>
      <c r="AB96" s="185" t="s">
        <v>562</v>
      </c>
      <c r="AC96" s="185" t="s">
        <v>562</v>
      </c>
    </row>
    <row r="97" spans="1:29" ht="22.5" customHeight="1">
      <c r="A97" s="62">
        <v>91</v>
      </c>
      <c r="B97" s="181" t="s">
        <v>286</v>
      </c>
      <c r="C97" s="62" t="s">
        <v>562</v>
      </c>
      <c r="D97" s="62" t="s">
        <v>562</v>
      </c>
      <c r="E97" s="62" t="s">
        <v>562</v>
      </c>
      <c r="F97" s="62" t="s">
        <v>562</v>
      </c>
      <c r="G97" s="62"/>
      <c r="H97" s="182">
        <v>11994</v>
      </c>
      <c r="I97" s="183" t="s">
        <v>63</v>
      </c>
      <c r="J97" s="186" t="s">
        <v>562</v>
      </c>
      <c r="K97" s="62" t="s">
        <v>1486</v>
      </c>
      <c r="L97" s="62" t="s">
        <v>562</v>
      </c>
      <c r="M97" s="62" t="s">
        <v>562</v>
      </c>
      <c r="N97" s="62" t="s">
        <v>562</v>
      </c>
      <c r="O97" s="62" t="s">
        <v>1462</v>
      </c>
      <c r="P97" s="62" t="s">
        <v>954</v>
      </c>
      <c r="Q97" s="62" t="s">
        <v>562</v>
      </c>
      <c r="R97" s="62" t="s">
        <v>562</v>
      </c>
      <c r="S97" s="62" t="s">
        <v>562</v>
      </c>
      <c r="T97" s="62" t="s">
        <v>562</v>
      </c>
      <c r="U97" s="62" t="s">
        <v>1458</v>
      </c>
      <c r="V97" s="62" t="s">
        <v>562</v>
      </c>
      <c r="W97" s="185" t="s">
        <v>562</v>
      </c>
      <c r="X97" s="185" t="s">
        <v>562</v>
      </c>
      <c r="Y97" s="185" t="s">
        <v>562</v>
      </c>
      <c r="Z97" s="185" t="s">
        <v>562</v>
      </c>
      <c r="AA97" s="185" t="s">
        <v>562</v>
      </c>
      <c r="AB97" s="185" t="s">
        <v>562</v>
      </c>
      <c r="AC97" s="185" t="s">
        <v>562</v>
      </c>
    </row>
    <row r="98" spans="1:29" ht="22.5" customHeight="1">
      <c r="A98" s="62">
        <v>92</v>
      </c>
      <c r="B98" s="181" t="s">
        <v>297</v>
      </c>
      <c r="C98" s="62" t="s">
        <v>562</v>
      </c>
      <c r="D98" s="62" t="s">
        <v>562</v>
      </c>
      <c r="E98" s="62" t="s">
        <v>562</v>
      </c>
      <c r="F98" s="62" t="s">
        <v>562</v>
      </c>
      <c r="G98" s="62">
        <v>2004</v>
      </c>
      <c r="H98" s="182">
        <v>9500</v>
      </c>
      <c r="I98" s="183" t="s">
        <v>63</v>
      </c>
      <c r="J98" s="186" t="s">
        <v>562</v>
      </c>
      <c r="K98" s="62" t="s">
        <v>177</v>
      </c>
      <c r="L98" s="62" t="s">
        <v>1449</v>
      </c>
      <c r="M98" s="62" t="s">
        <v>1449</v>
      </c>
      <c r="N98" s="62" t="s">
        <v>1452</v>
      </c>
      <c r="O98" s="62" t="s">
        <v>1456</v>
      </c>
      <c r="P98" s="62" t="s">
        <v>954</v>
      </c>
      <c r="Q98" s="62" t="s">
        <v>1449</v>
      </c>
      <c r="R98" s="62" t="s">
        <v>562</v>
      </c>
      <c r="S98" s="62" t="s">
        <v>562</v>
      </c>
      <c r="T98" s="62" t="s">
        <v>562</v>
      </c>
      <c r="U98" s="62" t="s">
        <v>1458</v>
      </c>
      <c r="V98" s="62" t="s">
        <v>562</v>
      </c>
      <c r="W98" s="185"/>
      <c r="X98" s="185"/>
      <c r="Y98" s="185"/>
      <c r="Z98" s="185" t="s">
        <v>562</v>
      </c>
      <c r="AA98" s="185" t="s">
        <v>562</v>
      </c>
      <c r="AB98" s="185" t="s">
        <v>562</v>
      </c>
      <c r="AC98" s="185" t="s">
        <v>562</v>
      </c>
    </row>
    <row r="99" spans="1:29" ht="22.5" customHeight="1">
      <c r="A99" s="62">
        <v>93</v>
      </c>
      <c r="B99" s="181" t="s">
        <v>298</v>
      </c>
      <c r="C99" s="62" t="s">
        <v>562</v>
      </c>
      <c r="D99" s="62" t="s">
        <v>562</v>
      </c>
      <c r="E99" s="62" t="s">
        <v>562</v>
      </c>
      <c r="F99" s="62" t="s">
        <v>562</v>
      </c>
      <c r="G99" s="62">
        <v>2009</v>
      </c>
      <c r="H99" s="182">
        <v>4300</v>
      </c>
      <c r="I99" s="183" t="s">
        <v>63</v>
      </c>
      <c r="J99" s="186" t="s">
        <v>562</v>
      </c>
      <c r="K99" s="62" t="s">
        <v>1473</v>
      </c>
      <c r="L99" s="62" t="s">
        <v>562</v>
      </c>
      <c r="M99" s="62" t="s">
        <v>562</v>
      </c>
      <c r="N99" s="62" t="s">
        <v>562</v>
      </c>
      <c r="O99" s="62" t="s">
        <v>954</v>
      </c>
      <c r="P99" s="62" t="s">
        <v>954</v>
      </c>
      <c r="Q99" s="62" t="s">
        <v>562</v>
      </c>
      <c r="R99" s="62" t="s">
        <v>562</v>
      </c>
      <c r="S99" s="62" t="s">
        <v>562</v>
      </c>
      <c r="T99" s="62" t="s">
        <v>562</v>
      </c>
      <c r="U99" s="62" t="s">
        <v>1458</v>
      </c>
      <c r="V99" s="62" t="s">
        <v>562</v>
      </c>
      <c r="W99" s="185" t="s">
        <v>562</v>
      </c>
      <c r="X99" s="185" t="s">
        <v>562</v>
      </c>
      <c r="Y99" s="185" t="s">
        <v>562</v>
      </c>
      <c r="Z99" s="185" t="s">
        <v>562</v>
      </c>
      <c r="AA99" s="185" t="s">
        <v>562</v>
      </c>
      <c r="AB99" s="185" t="s">
        <v>562</v>
      </c>
      <c r="AC99" s="185" t="s">
        <v>562</v>
      </c>
    </row>
    <row r="100" spans="1:29" ht="22.5" customHeight="1">
      <c r="A100" s="62">
        <v>94</v>
      </c>
      <c r="B100" s="181" t="s">
        <v>299</v>
      </c>
      <c r="C100" s="62" t="s">
        <v>562</v>
      </c>
      <c r="D100" s="62" t="s">
        <v>562</v>
      </c>
      <c r="E100" s="62" t="s">
        <v>562</v>
      </c>
      <c r="F100" s="62" t="s">
        <v>562</v>
      </c>
      <c r="G100" s="62">
        <v>2010</v>
      </c>
      <c r="H100" s="182">
        <v>42700</v>
      </c>
      <c r="I100" s="183" t="s">
        <v>63</v>
      </c>
      <c r="J100" s="186" t="s">
        <v>562</v>
      </c>
      <c r="K100" s="62" t="s">
        <v>1473</v>
      </c>
      <c r="L100" s="62" t="s">
        <v>562</v>
      </c>
      <c r="M100" s="62" t="s">
        <v>562</v>
      </c>
      <c r="N100" s="62" t="s">
        <v>562</v>
      </c>
      <c r="O100" s="62" t="s">
        <v>954</v>
      </c>
      <c r="P100" s="62" t="s">
        <v>954</v>
      </c>
      <c r="Q100" s="62" t="s">
        <v>562</v>
      </c>
      <c r="R100" s="62" t="s">
        <v>562</v>
      </c>
      <c r="S100" s="62" t="s">
        <v>562</v>
      </c>
      <c r="T100" s="62" t="s">
        <v>562</v>
      </c>
      <c r="U100" s="62" t="s">
        <v>1458</v>
      </c>
      <c r="V100" s="62" t="s">
        <v>562</v>
      </c>
      <c r="W100" s="185" t="s">
        <v>562</v>
      </c>
      <c r="X100" s="185" t="s">
        <v>562</v>
      </c>
      <c r="Y100" s="185" t="s">
        <v>562</v>
      </c>
      <c r="Z100" s="185" t="s">
        <v>562</v>
      </c>
      <c r="AA100" s="185" t="s">
        <v>562</v>
      </c>
      <c r="AB100" s="185" t="s">
        <v>562</v>
      </c>
      <c r="AC100" s="185" t="s">
        <v>562</v>
      </c>
    </row>
    <row r="101" spans="1:29" ht="22.5" customHeight="1">
      <c r="A101" s="62">
        <v>95</v>
      </c>
      <c r="B101" s="181" t="s">
        <v>300</v>
      </c>
      <c r="C101" s="62" t="s">
        <v>562</v>
      </c>
      <c r="D101" s="62" t="s">
        <v>562</v>
      </c>
      <c r="E101" s="62" t="s">
        <v>562</v>
      </c>
      <c r="F101" s="62" t="s">
        <v>562</v>
      </c>
      <c r="G101" s="62">
        <v>2011</v>
      </c>
      <c r="H101" s="182">
        <v>4811.76</v>
      </c>
      <c r="I101" s="183" t="s">
        <v>63</v>
      </c>
      <c r="J101" s="186" t="s">
        <v>562</v>
      </c>
      <c r="K101" s="62" t="s">
        <v>1595</v>
      </c>
      <c r="L101" s="62" t="s">
        <v>562</v>
      </c>
      <c r="M101" s="62" t="s">
        <v>562</v>
      </c>
      <c r="N101" s="62" t="s">
        <v>562</v>
      </c>
      <c r="O101" s="62" t="s">
        <v>1448</v>
      </c>
      <c r="P101" s="62" t="s">
        <v>954</v>
      </c>
      <c r="Q101" s="62" t="s">
        <v>562</v>
      </c>
      <c r="R101" s="62" t="s">
        <v>562</v>
      </c>
      <c r="S101" s="62" t="s">
        <v>562</v>
      </c>
      <c r="T101" s="62" t="s">
        <v>562</v>
      </c>
      <c r="U101" s="62" t="s">
        <v>1458</v>
      </c>
      <c r="V101" s="62" t="s">
        <v>562</v>
      </c>
      <c r="W101" s="62" t="s">
        <v>562</v>
      </c>
      <c r="X101" s="62" t="s">
        <v>562</v>
      </c>
      <c r="Y101" s="62" t="s">
        <v>562</v>
      </c>
      <c r="Z101" s="62" t="s">
        <v>562</v>
      </c>
      <c r="AA101" s="62" t="s">
        <v>562</v>
      </c>
      <c r="AB101" s="185" t="s">
        <v>562</v>
      </c>
      <c r="AC101" s="185" t="s">
        <v>562</v>
      </c>
    </row>
    <row r="102" spans="1:29" ht="22.5" customHeight="1">
      <c r="A102" s="62">
        <v>96</v>
      </c>
      <c r="B102" s="181" t="s">
        <v>301</v>
      </c>
      <c r="C102" s="62" t="s">
        <v>562</v>
      </c>
      <c r="D102" s="62" t="s">
        <v>562</v>
      </c>
      <c r="E102" s="62" t="s">
        <v>562</v>
      </c>
      <c r="F102" s="62" t="s">
        <v>562</v>
      </c>
      <c r="G102" s="62">
        <v>2012</v>
      </c>
      <c r="H102" s="182">
        <v>4883.1</v>
      </c>
      <c r="I102" s="183" t="s">
        <v>63</v>
      </c>
      <c r="J102" s="186" t="s">
        <v>562</v>
      </c>
      <c r="K102" s="62" t="s">
        <v>1596</v>
      </c>
      <c r="L102" s="62" t="s">
        <v>562</v>
      </c>
      <c r="M102" s="62" t="s">
        <v>562</v>
      </c>
      <c r="N102" s="62" t="s">
        <v>562</v>
      </c>
      <c r="O102" s="62" t="s">
        <v>1488</v>
      </c>
      <c r="P102" s="62" t="s">
        <v>954</v>
      </c>
      <c r="Q102" s="62" t="s">
        <v>562</v>
      </c>
      <c r="R102" s="62" t="s">
        <v>562</v>
      </c>
      <c r="S102" s="62" t="s">
        <v>562</v>
      </c>
      <c r="T102" s="62" t="s">
        <v>562</v>
      </c>
      <c r="U102" s="62" t="s">
        <v>1458</v>
      </c>
      <c r="V102" s="62" t="s">
        <v>562</v>
      </c>
      <c r="W102" s="62" t="s">
        <v>562</v>
      </c>
      <c r="X102" s="62" t="s">
        <v>562</v>
      </c>
      <c r="Y102" s="62" t="s">
        <v>562</v>
      </c>
      <c r="Z102" s="62" t="s">
        <v>562</v>
      </c>
      <c r="AA102" s="62" t="s">
        <v>562</v>
      </c>
      <c r="AB102" s="185" t="s">
        <v>562</v>
      </c>
      <c r="AC102" s="185" t="s">
        <v>562</v>
      </c>
    </row>
    <row r="103" spans="1:29" ht="22.5" customHeight="1">
      <c r="A103" s="62">
        <v>97</v>
      </c>
      <c r="B103" s="181" t="s">
        <v>301</v>
      </c>
      <c r="C103" s="62" t="s">
        <v>562</v>
      </c>
      <c r="D103" s="62" t="s">
        <v>562</v>
      </c>
      <c r="E103" s="62" t="s">
        <v>562</v>
      </c>
      <c r="F103" s="62" t="s">
        <v>562</v>
      </c>
      <c r="G103" s="62">
        <v>2012</v>
      </c>
      <c r="H103" s="182">
        <v>4883.1</v>
      </c>
      <c r="I103" s="183" t="s">
        <v>63</v>
      </c>
      <c r="J103" s="186" t="s">
        <v>562</v>
      </c>
      <c r="K103" s="62" t="s">
        <v>1596</v>
      </c>
      <c r="L103" s="62" t="s">
        <v>562</v>
      </c>
      <c r="M103" s="62" t="s">
        <v>562</v>
      </c>
      <c r="N103" s="62" t="s">
        <v>562</v>
      </c>
      <c r="O103" s="62" t="s">
        <v>1488</v>
      </c>
      <c r="P103" s="62" t="s">
        <v>954</v>
      </c>
      <c r="Q103" s="62" t="s">
        <v>562</v>
      </c>
      <c r="R103" s="62" t="s">
        <v>562</v>
      </c>
      <c r="S103" s="62" t="s">
        <v>562</v>
      </c>
      <c r="T103" s="62" t="s">
        <v>562</v>
      </c>
      <c r="U103" s="62" t="s">
        <v>1458</v>
      </c>
      <c r="V103" s="62" t="s">
        <v>562</v>
      </c>
      <c r="W103" s="62" t="s">
        <v>562</v>
      </c>
      <c r="X103" s="62" t="s">
        <v>562</v>
      </c>
      <c r="Y103" s="62" t="s">
        <v>562</v>
      </c>
      <c r="Z103" s="62" t="s">
        <v>562</v>
      </c>
      <c r="AA103" s="62" t="s">
        <v>562</v>
      </c>
      <c r="AB103" s="185" t="s">
        <v>562</v>
      </c>
      <c r="AC103" s="185" t="s">
        <v>562</v>
      </c>
    </row>
    <row r="104" spans="1:29" ht="22.5" customHeight="1">
      <c r="A104" s="195" t="s">
        <v>464</v>
      </c>
      <c r="B104" s="196"/>
      <c r="C104" s="196"/>
      <c r="D104" s="196"/>
      <c r="E104" s="196"/>
      <c r="F104" s="196"/>
      <c r="G104" s="197"/>
      <c r="H104" s="13">
        <f>SUM(H7:H103)</f>
        <v>16106931.949999997</v>
      </c>
      <c r="I104" s="10"/>
      <c r="J104" s="32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17"/>
      <c r="X104" s="17"/>
      <c r="Y104" s="17"/>
      <c r="Z104" s="17"/>
      <c r="AA104" s="17"/>
      <c r="AB104" s="17"/>
      <c r="AC104" s="17"/>
    </row>
    <row r="105" spans="1:29" ht="22.5" customHeight="1">
      <c r="A105" s="102" t="s">
        <v>482</v>
      </c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</row>
    <row r="106" spans="1:29" ht="153">
      <c r="A106" s="6">
        <v>1</v>
      </c>
      <c r="B106" s="38" t="s">
        <v>565</v>
      </c>
      <c r="C106" s="6" t="s">
        <v>566</v>
      </c>
      <c r="D106" s="6" t="s">
        <v>567</v>
      </c>
      <c r="E106" s="6" t="s">
        <v>568</v>
      </c>
      <c r="F106" s="6" t="s">
        <v>568</v>
      </c>
      <c r="G106" s="6">
        <v>1988</v>
      </c>
      <c r="H106" s="11">
        <v>65019.62</v>
      </c>
      <c r="I106" s="73" t="s">
        <v>63</v>
      </c>
      <c r="J106" s="31" t="s">
        <v>569</v>
      </c>
      <c r="K106" s="6" t="s">
        <v>570</v>
      </c>
      <c r="L106" s="6" t="s">
        <v>598</v>
      </c>
      <c r="M106" s="6" t="s">
        <v>599</v>
      </c>
      <c r="N106" s="6" t="s">
        <v>600</v>
      </c>
      <c r="O106" s="6" t="s">
        <v>601</v>
      </c>
      <c r="P106" s="6" t="s">
        <v>602</v>
      </c>
      <c r="Q106" s="6" t="s">
        <v>603</v>
      </c>
      <c r="R106" s="6" t="s">
        <v>604</v>
      </c>
      <c r="S106" s="6" t="s">
        <v>604</v>
      </c>
      <c r="T106" s="6" t="s">
        <v>603</v>
      </c>
      <c r="U106" s="6" t="s">
        <v>562</v>
      </c>
      <c r="V106" s="6" t="s">
        <v>604</v>
      </c>
      <c r="W106" s="17">
        <v>115</v>
      </c>
      <c r="X106" s="17">
        <v>112.96</v>
      </c>
      <c r="Y106" s="17">
        <v>488.61</v>
      </c>
      <c r="Z106" s="17">
        <v>1</v>
      </c>
      <c r="AA106" s="17" t="s">
        <v>567</v>
      </c>
      <c r="AB106" s="17" t="s">
        <v>567</v>
      </c>
      <c r="AC106" s="17" t="s">
        <v>568</v>
      </c>
    </row>
    <row r="107" spans="1:29" ht="25.5">
      <c r="A107" s="6">
        <v>2</v>
      </c>
      <c r="B107" s="38" t="s">
        <v>571</v>
      </c>
      <c r="C107" s="6" t="s">
        <v>572</v>
      </c>
      <c r="D107" s="6" t="s">
        <v>567</v>
      </c>
      <c r="E107" s="6" t="s">
        <v>568</v>
      </c>
      <c r="F107" s="6" t="s">
        <v>568</v>
      </c>
      <c r="G107" s="6">
        <v>2008</v>
      </c>
      <c r="H107" s="11">
        <v>24350</v>
      </c>
      <c r="I107" s="73" t="s">
        <v>63</v>
      </c>
      <c r="J107" s="32" t="s">
        <v>573</v>
      </c>
      <c r="K107" s="6" t="s">
        <v>570</v>
      </c>
      <c r="L107" s="6" t="s">
        <v>605</v>
      </c>
      <c r="M107" s="30" t="s">
        <v>582</v>
      </c>
      <c r="N107" s="6" t="s">
        <v>606</v>
      </c>
      <c r="O107" s="6" t="s">
        <v>607</v>
      </c>
      <c r="P107" s="6" t="s">
        <v>608</v>
      </c>
      <c r="Q107" s="6" t="s">
        <v>604</v>
      </c>
      <c r="R107" s="6" t="s">
        <v>604</v>
      </c>
      <c r="S107" s="6" t="s">
        <v>604</v>
      </c>
      <c r="T107" s="6" t="s">
        <v>604</v>
      </c>
      <c r="U107" s="30" t="s">
        <v>582</v>
      </c>
      <c r="V107" s="6" t="s">
        <v>604</v>
      </c>
      <c r="W107" s="17">
        <v>25</v>
      </c>
      <c r="X107" s="17">
        <v>24</v>
      </c>
      <c r="Y107" s="17">
        <v>52.8</v>
      </c>
      <c r="Z107" s="17">
        <v>1</v>
      </c>
      <c r="AA107" s="17" t="s">
        <v>568</v>
      </c>
      <c r="AB107" s="17" t="s">
        <v>568</v>
      </c>
      <c r="AC107" s="17" t="s">
        <v>568</v>
      </c>
    </row>
    <row r="108" spans="1:29" ht="25.5">
      <c r="A108" s="6">
        <v>3</v>
      </c>
      <c r="B108" s="38" t="s">
        <v>574</v>
      </c>
      <c r="C108" s="6" t="s">
        <v>575</v>
      </c>
      <c r="D108" s="6" t="s">
        <v>567</v>
      </c>
      <c r="E108" s="6" t="s">
        <v>568</v>
      </c>
      <c r="F108" s="6" t="s">
        <v>568</v>
      </c>
      <c r="G108" s="6">
        <v>1988</v>
      </c>
      <c r="H108" s="11">
        <v>41000</v>
      </c>
      <c r="I108" s="73" t="s">
        <v>63</v>
      </c>
      <c r="J108" s="32" t="s">
        <v>576</v>
      </c>
      <c r="K108" s="6" t="s">
        <v>570</v>
      </c>
      <c r="L108" s="6" t="s">
        <v>609</v>
      </c>
      <c r="M108" s="30" t="s">
        <v>582</v>
      </c>
      <c r="N108" s="30" t="s">
        <v>582</v>
      </c>
      <c r="O108" s="6" t="s">
        <v>610</v>
      </c>
      <c r="P108" s="6" t="s">
        <v>611</v>
      </c>
      <c r="Q108" s="6" t="s">
        <v>604</v>
      </c>
      <c r="R108" s="6" t="s">
        <v>604</v>
      </c>
      <c r="S108" s="30" t="s">
        <v>582</v>
      </c>
      <c r="T108" s="30" t="s">
        <v>582</v>
      </c>
      <c r="U108" s="30" t="s">
        <v>582</v>
      </c>
      <c r="V108" s="30" t="s">
        <v>582</v>
      </c>
      <c r="W108" s="30" t="s">
        <v>582</v>
      </c>
      <c r="X108" s="30" t="s">
        <v>582</v>
      </c>
      <c r="Y108" s="17">
        <v>1670.05</v>
      </c>
      <c r="Z108" s="30" t="s">
        <v>582</v>
      </c>
      <c r="AA108" s="30" t="s">
        <v>582</v>
      </c>
      <c r="AB108" s="30" t="s">
        <v>582</v>
      </c>
      <c r="AC108" s="30" t="s">
        <v>582</v>
      </c>
    </row>
    <row r="109" spans="1:29" ht="25.5">
      <c r="A109" s="6">
        <v>4</v>
      </c>
      <c r="B109" s="38" t="s">
        <v>577</v>
      </c>
      <c r="C109" s="6" t="s">
        <v>578</v>
      </c>
      <c r="D109" s="6" t="s">
        <v>567</v>
      </c>
      <c r="E109" s="6" t="s">
        <v>568</v>
      </c>
      <c r="F109" s="6" t="s">
        <v>568</v>
      </c>
      <c r="G109" s="6">
        <v>1988</v>
      </c>
      <c r="H109" s="11">
        <v>24100</v>
      </c>
      <c r="I109" s="73" t="s">
        <v>63</v>
      </c>
      <c r="J109" s="32" t="s">
        <v>579</v>
      </c>
      <c r="K109" s="6" t="s">
        <v>570</v>
      </c>
      <c r="L109" s="6" t="s">
        <v>612</v>
      </c>
      <c r="M109" s="30" t="s">
        <v>582</v>
      </c>
      <c r="N109" s="30" t="s">
        <v>582</v>
      </c>
      <c r="O109" s="6" t="s">
        <v>610</v>
      </c>
      <c r="P109" s="6" t="s">
        <v>613</v>
      </c>
      <c r="Q109" s="6" t="s">
        <v>604</v>
      </c>
      <c r="R109" s="6" t="s">
        <v>604</v>
      </c>
      <c r="S109" s="30" t="s">
        <v>582</v>
      </c>
      <c r="T109" s="30" t="s">
        <v>582</v>
      </c>
      <c r="U109" s="30" t="s">
        <v>582</v>
      </c>
      <c r="V109" s="30" t="s">
        <v>582</v>
      </c>
      <c r="W109" s="30" t="s">
        <v>582</v>
      </c>
      <c r="X109" s="30" t="s">
        <v>582</v>
      </c>
      <c r="Y109" s="17">
        <v>357.67</v>
      </c>
      <c r="Z109" s="30" t="s">
        <v>582</v>
      </c>
      <c r="AA109" s="30" t="s">
        <v>582</v>
      </c>
      <c r="AB109" s="30" t="s">
        <v>582</v>
      </c>
      <c r="AC109" s="30" t="s">
        <v>582</v>
      </c>
    </row>
    <row r="110" spans="1:29" ht="25.5">
      <c r="A110" s="6">
        <v>5</v>
      </c>
      <c r="B110" s="38" t="s">
        <v>580</v>
      </c>
      <c r="C110" s="6" t="s">
        <v>581</v>
      </c>
      <c r="D110" s="6" t="s">
        <v>567</v>
      </c>
      <c r="E110" s="6" t="s">
        <v>568</v>
      </c>
      <c r="F110" s="6" t="s">
        <v>568</v>
      </c>
      <c r="G110" s="6">
        <v>1988</v>
      </c>
      <c r="H110" s="11">
        <v>58976.54</v>
      </c>
      <c r="I110" s="73" t="s">
        <v>63</v>
      </c>
      <c r="J110" s="33" t="s">
        <v>582</v>
      </c>
      <c r="K110" s="6" t="s">
        <v>570</v>
      </c>
      <c r="L110" s="6" t="s">
        <v>614</v>
      </c>
      <c r="M110" s="30" t="s">
        <v>582</v>
      </c>
      <c r="N110" s="30" t="s">
        <v>582</v>
      </c>
      <c r="O110" s="6" t="s">
        <v>615</v>
      </c>
      <c r="P110" s="6" t="s">
        <v>616</v>
      </c>
      <c r="Q110" s="6" t="s">
        <v>604</v>
      </c>
      <c r="R110" s="30" t="s">
        <v>582</v>
      </c>
      <c r="S110" s="30" t="s">
        <v>582</v>
      </c>
      <c r="T110" s="30" t="s">
        <v>582</v>
      </c>
      <c r="U110" s="30" t="s">
        <v>582</v>
      </c>
      <c r="V110" s="30" t="s">
        <v>582</v>
      </c>
      <c r="W110" s="17">
        <v>630</v>
      </c>
      <c r="X110" s="30" t="s">
        <v>582</v>
      </c>
      <c r="Y110" s="30" t="s">
        <v>582</v>
      </c>
      <c r="Z110" s="30" t="s">
        <v>582</v>
      </c>
      <c r="AA110" s="30" t="s">
        <v>582</v>
      </c>
      <c r="AB110" s="30" t="s">
        <v>582</v>
      </c>
      <c r="AC110" s="30" t="s">
        <v>582</v>
      </c>
    </row>
    <row r="111" spans="1:29" ht="22.5" customHeight="1">
      <c r="A111" s="6">
        <v>6</v>
      </c>
      <c r="B111" s="38" t="s">
        <v>583</v>
      </c>
      <c r="C111" s="6" t="s">
        <v>584</v>
      </c>
      <c r="D111" s="6" t="s">
        <v>567</v>
      </c>
      <c r="E111" s="6" t="s">
        <v>568</v>
      </c>
      <c r="F111" s="6" t="s">
        <v>568</v>
      </c>
      <c r="G111" s="6">
        <v>1988</v>
      </c>
      <c r="H111" s="11">
        <v>7220</v>
      </c>
      <c r="I111" s="73" t="s">
        <v>63</v>
      </c>
      <c r="J111" s="33" t="s">
        <v>582</v>
      </c>
      <c r="K111" s="6" t="s">
        <v>570</v>
      </c>
      <c r="L111" s="6" t="s">
        <v>617</v>
      </c>
      <c r="M111" s="30" t="s">
        <v>582</v>
      </c>
      <c r="N111" s="30" t="s">
        <v>582</v>
      </c>
      <c r="O111" s="6" t="s">
        <v>618</v>
      </c>
      <c r="P111" s="6" t="s">
        <v>616</v>
      </c>
      <c r="Q111" s="6" t="s">
        <v>604</v>
      </c>
      <c r="R111" s="30" t="s">
        <v>582</v>
      </c>
      <c r="S111" s="30" t="s">
        <v>582</v>
      </c>
      <c r="T111" s="30" t="s">
        <v>582</v>
      </c>
      <c r="U111" s="30" t="s">
        <v>582</v>
      </c>
      <c r="V111" s="30" t="s">
        <v>582</v>
      </c>
      <c r="W111" s="17">
        <v>513</v>
      </c>
      <c r="X111" s="30" t="s">
        <v>582</v>
      </c>
      <c r="Y111" s="30" t="s">
        <v>582</v>
      </c>
      <c r="Z111" s="30" t="s">
        <v>582</v>
      </c>
      <c r="AA111" s="30" t="s">
        <v>582</v>
      </c>
      <c r="AB111" s="30" t="s">
        <v>582</v>
      </c>
      <c r="AC111" s="30" t="s">
        <v>582</v>
      </c>
    </row>
    <row r="112" spans="1:29" ht="22.5" customHeight="1">
      <c r="A112" s="6">
        <v>7</v>
      </c>
      <c r="B112" s="38" t="s">
        <v>585</v>
      </c>
      <c r="C112" s="6" t="s">
        <v>586</v>
      </c>
      <c r="D112" s="6" t="s">
        <v>567</v>
      </c>
      <c r="E112" s="6" t="s">
        <v>568</v>
      </c>
      <c r="F112" s="6" t="s">
        <v>568</v>
      </c>
      <c r="G112" s="6" t="s">
        <v>587</v>
      </c>
      <c r="H112" s="11">
        <v>31323</v>
      </c>
      <c r="I112" s="73" t="s">
        <v>63</v>
      </c>
      <c r="J112" s="33" t="s">
        <v>582</v>
      </c>
      <c r="K112" s="6" t="s">
        <v>570</v>
      </c>
      <c r="L112" s="6" t="s">
        <v>619</v>
      </c>
      <c r="M112" s="30" t="s">
        <v>582</v>
      </c>
      <c r="N112" s="30" t="s">
        <v>582</v>
      </c>
      <c r="O112" s="6" t="s">
        <v>621</v>
      </c>
      <c r="P112" s="30" t="s">
        <v>582</v>
      </c>
      <c r="Q112" s="6" t="s">
        <v>604</v>
      </c>
      <c r="R112" s="30" t="s">
        <v>582</v>
      </c>
      <c r="S112" s="30" t="s">
        <v>582</v>
      </c>
      <c r="T112" s="30" t="s">
        <v>582</v>
      </c>
      <c r="U112" s="30" t="s">
        <v>582</v>
      </c>
      <c r="V112" s="30" t="s">
        <v>582</v>
      </c>
      <c r="W112" s="17" t="s">
        <v>626</v>
      </c>
      <c r="X112" s="30" t="s">
        <v>582</v>
      </c>
      <c r="Y112" s="30" t="s">
        <v>582</v>
      </c>
      <c r="Z112" s="30" t="s">
        <v>582</v>
      </c>
      <c r="AA112" s="30" t="s">
        <v>582</v>
      </c>
      <c r="AB112" s="30" t="s">
        <v>582</v>
      </c>
      <c r="AC112" s="30" t="s">
        <v>582</v>
      </c>
    </row>
    <row r="113" spans="1:29" ht="22.5" customHeight="1">
      <c r="A113" s="6">
        <v>8</v>
      </c>
      <c r="B113" s="38" t="s">
        <v>588</v>
      </c>
      <c r="C113" s="6" t="s">
        <v>589</v>
      </c>
      <c r="D113" s="6" t="s">
        <v>567</v>
      </c>
      <c r="E113" s="6" t="s">
        <v>568</v>
      </c>
      <c r="F113" s="6" t="s">
        <v>568</v>
      </c>
      <c r="G113" s="6">
        <v>1988</v>
      </c>
      <c r="H113" s="11">
        <v>2500</v>
      </c>
      <c r="I113" s="73" t="s">
        <v>63</v>
      </c>
      <c r="J113" s="33" t="s">
        <v>582</v>
      </c>
      <c r="K113" s="6" t="s">
        <v>570</v>
      </c>
      <c r="L113" s="6" t="s">
        <v>622</v>
      </c>
      <c r="M113" s="30" t="s">
        <v>582</v>
      </c>
      <c r="N113" s="30" t="s">
        <v>582</v>
      </c>
      <c r="O113" s="6" t="s">
        <v>623</v>
      </c>
      <c r="P113" s="6" t="s">
        <v>608</v>
      </c>
      <c r="Q113" s="6" t="s">
        <v>624</v>
      </c>
      <c r="R113" s="6" t="s">
        <v>604</v>
      </c>
      <c r="S113" s="30" t="s">
        <v>582</v>
      </c>
      <c r="T113" s="30" t="s">
        <v>582</v>
      </c>
      <c r="U113" s="30" t="s">
        <v>582</v>
      </c>
      <c r="V113" s="30" t="s">
        <v>582</v>
      </c>
      <c r="W113" s="17">
        <v>12.5</v>
      </c>
      <c r="X113" s="30" t="s">
        <v>582</v>
      </c>
      <c r="Y113" s="17">
        <v>108</v>
      </c>
      <c r="Z113" s="30" t="s">
        <v>582</v>
      </c>
      <c r="AA113" s="30" t="s">
        <v>582</v>
      </c>
      <c r="AB113" s="30" t="s">
        <v>582</v>
      </c>
      <c r="AC113" s="30" t="s">
        <v>582</v>
      </c>
    </row>
    <row r="114" spans="1:29" ht="22.5" customHeight="1">
      <c r="A114" s="6">
        <v>9</v>
      </c>
      <c r="B114" s="38" t="s">
        <v>590</v>
      </c>
      <c r="C114" s="6" t="s">
        <v>589</v>
      </c>
      <c r="D114" s="6" t="s">
        <v>567</v>
      </c>
      <c r="E114" s="6" t="s">
        <v>568</v>
      </c>
      <c r="F114" s="6" t="s">
        <v>568</v>
      </c>
      <c r="G114" s="6">
        <v>1988</v>
      </c>
      <c r="H114" s="11">
        <v>3200</v>
      </c>
      <c r="I114" s="73" t="s">
        <v>63</v>
      </c>
      <c r="J114" s="33" t="s">
        <v>582</v>
      </c>
      <c r="K114" s="6" t="s">
        <v>570</v>
      </c>
      <c r="L114" s="6"/>
      <c r="M114" s="30" t="s">
        <v>582</v>
      </c>
      <c r="N114" s="30" t="s">
        <v>582</v>
      </c>
      <c r="O114" s="6" t="s">
        <v>621</v>
      </c>
      <c r="P114" s="6" t="s">
        <v>608</v>
      </c>
      <c r="Q114" s="30" t="s">
        <v>582</v>
      </c>
      <c r="R114" s="6" t="s">
        <v>604</v>
      </c>
      <c r="S114" s="30" t="s">
        <v>582</v>
      </c>
      <c r="T114" s="30" t="s">
        <v>582</v>
      </c>
      <c r="U114" s="30" t="s">
        <v>582</v>
      </c>
      <c r="V114" s="30" t="s">
        <v>582</v>
      </c>
      <c r="W114" s="17" t="s">
        <v>627</v>
      </c>
      <c r="X114" s="30" t="s">
        <v>582</v>
      </c>
      <c r="Y114" s="30" t="s">
        <v>582</v>
      </c>
      <c r="Z114" s="30" t="s">
        <v>582</v>
      </c>
      <c r="AA114" s="30" t="s">
        <v>582</v>
      </c>
      <c r="AB114" s="30" t="s">
        <v>582</v>
      </c>
      <c r="AC114" s="30" t="s">
        <v>582</v>
      </c>
    </row>
    <row r="115" spans="1:29" ht="22.5" customHeight="1">
      <c r="A115" s="6">
        <v>10</v>
      </c>
      <c r="B115" s="38" t="s">
        <v>591</v>
      </c>
      <c r="C115" s="6" t="s">
        <v>592</v>
      </c>
      <c r="D115" s="6" t="s">
        <v>567</v>
      </c>
      <c r="E115" s="6" t="s">
        <v>568</v>
      </c>
      <c r="F115" s="6" t="s">
        <v>568</v>
      </c>
      <c r="G115" s="6">
        <v>1988</v>
      </c>
      <c r="H115" s="11">
        <v>10400</v>
      </c>
      <c r="I115" s="73" t="s">
        <v>63</v>
      </c>
      <c r="J115" s="33" t="s">
        <v>582</v>
      </c>
      <c r="K115" s="6" t="s">
        <v>570</v>
      </c>
      <c r="L115" s="6"/>
      <c r="M115" s="30" t="s">
        <v>582</v>
      </c>
      <c r="N115" s="30" t="s">
        <v>582</v>
      </c>
      <c r="O115" s="6" t="s">
        <v>621</v>
      </c>
      <c r="P115" s="6" t="s">
        <v>625</v>
      </c>
      <c r="Q115" s="30" t="s">
        <v>582</v>
      </c>
      <c r="R115" s="6" t="s">
        <v>604</v>
      </c>
      <c r="S115" s="30" t="s">
        <v>582</v>
      </c>
      <c r="T115" s="30" t="s">
        <v>582</v>
      </c>
      <c r="U115" s="30" t="s">
        <v>582</v>
      </c>
      <c r="V115" s="30" t="s">
        <v>582</v>
      </c>
      <c r="W115" s="30" t="s">
        <v>582</v>
      </c>
      <c r="X115" s="30" t="s">
        <v>582</v>
      </c>
      <c r="Y115" s="30" t="s">
        <v>582</v>
      </c>
      <c r="Z115" s="30" t="s">
        <v>582</v>
      </c>
      <c r="AA115" s="30" t="s">
        <v>582</v>
      </c>
      <c r="AB115" s="30" t="s">
        <v>582</v>
      </c>
      <c r="AC115" s="30" t="s">
        <v>582</v>
      </c>
    </row>
    <row r="116" spans="1:29" ht="22.5" customHeight="1">
      <c r="A116" s="6">
        <v>11</v>
      </c>
      <c r="B116" s="38" t="s">
        <v>593</v>
      </c>
      <c r="C116" s="6" t="s">
        <v>594</v>
      </c>
      <c r="D116" s="6" t="s">
        <v>567</v>
      </c>
      <c r="E116" s="6" t="s">
        <v>568</v>
      </c>
      <c r="F116" s="6" t="s">
        <v>568</v>
      </c>
      <c r="G116" s="6" t="s">
        <v>595</v>
      </c>
      <c r="H116" s="11">
        <v>174894.09</v>
      </c>
      <c r="I116" s="73" t="s">
        <v>63</v>
      </c>
      <c r="J116" s="33" t="s">
        <v>582</v>
      </c>
      <c r="K116" s="6" t="s">
        <v>570</v>
      </c>
      <c r="L116" s="6" t="s">
        <v>609</v>
      </c>
      <c r="M116" s="30" t="s">
        <v>582</v>
      </c>
      <c r="N116" s="30" t="s">
        <v>582</v>
      </c>
      <c r="O116" s="6" t="s">
        <v>601</v>
      </c>
      <c r="P116" s="6" t="s">
        <v>608</v>
      </c>
      <c r="Q116" s="6" t="s">
        <v>604</v>
      </c>
      <c r="R116" s="6" t="s">
        <v>604</v>
      </c>
      <c r="S116" s="30" t="s">
        <v>582</v>
      </c>
      <c r="T116" s="30" t="s">
        <v>582</v>
      </c>
      <c r="U116" s="30" t="s">
        <v>582</v>
      </c>
      <c r="V116" s="30" t="s">
        <v>582</v>
      </c>
      <c r="W116" s="17">
        <v>30</v>
      </c>
      <c r="X116" s="17">
        <v>28</v>
      </c>
      <c r="Y116" s="17">
        <v>37.8</v>
      </c>
      <c r="Z116" s="30" t="s">
        <v>582</v>
      </c>
      <c r="AA116" s="30" t="s">
        <v>582</v>
      </c>
      <c r="AB116" s="30" t="s">
        <v>582</v>
      </c>
      <c r="AC116" s="30" t="s">
        <v>582</v>
      </c>
    </row>
    <row r="117" spans="1:29" ht="22.5" customHeight="1">
      <c r="A117" s="6">
        <v>12</v>
      </c>
      <c r="B117" s="38" t="s">
        <v>596</v>
      </c>
      <c r="C117" s="6" t="s">
        <v>597</v>
      </c>
      <c r="D117" s="6" t="s">
        <v>567</v>
      </c>
      <c r="E117" s="6" t="s">
        <v>568</v>
      </c>
      <c r="F117" s="6" t="s">
        <v>568</v>
      </c>
      <c r="G117" s="6">
        <v>1988</v>
      </c>
      <c r="H117" s="11">
        <v>19200</v>
      </c>
      <c r="I117" s="73" t="s">
        <v>63</v>
      </c>
      <c r="J117" s="33" t="s">
        <v>582</v>
      </c>
      <c r="K117" s="6" t="s">
        <v>570</v>
      </c>
      <c r="L117" s="6" t="s">
        <v>609</v>
      </c>
      <c r="M117" s="30" t="s">
        <v>582</v>
      </c>
      <c r="N117" s="30" t="s">
        <v>582</v>
      </c>
      <c r="O117" s="6" t="s">
        <v>601</v>
      </c>
      <c r="P117" s="30" t="s">
        <v>582</v>
      </c>
      <c r="Q117" s="6" t="s">
        <v>604</v>
      </c>
      <c r="R117" s="30" t="s">
        <v>582</v>
      </c>
      <c r="S117" s="30" t="s">
        <v>582</v>
      </c>
      <c r="T117" s="30" t="s">
        <v>582</v>
      </c>
      <c r="U117" s="30" t="s">
        <v>582</v>
      </c>
      <c r="V117" s="30" t="s">
        <v>582</v>
      </c>
      <c r="W117" s="17" t="s">
        <v>634</v>
      </c>
      <c r="X117" s="30" t="s">
        <v>582</v>
      </c>
      <c r="Y117" s="30" t="s">
        <v>582</v>
      </c>
      <c r="Z117" s="30" t="s">
        <v>582</v>
      </c>
      <c r="AA117" s="30" t="s">
        <v>582</v>
      </c>
      <c r="AB117" s="30" t="s">
        <v>582</v>
      </c>
      <c r="AC117" s="30" t="s">
        <v>582</v>
      </c>
    </row>
    <row r="118" spans="1:29" ht="22.5" customHeight="1">
      <c r="A118" s="103" t="s">
        <v>464</v>
      </c>
      <c r="B118" s="103"/>
      <c r="C118" s="103"/>
      <c r="D118" s="103"/>
      <c r="E118" s="103"/>
      <c r="F118" s="103"/>
      <c r="G118" s="103"/>
      <c r="H118" s="13">
        <f>SUM(H106:H117)</f>
        <v>462183.25</v>
      </c>
      <c r="I118" s="10"/>
      <c r="J118" s="32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17"/>
      <c r="X118" s="17"/>
      <c r="Y118" s="17"/>
      <c r="Z118" s="17"/>
      <c r="AA118" s="17"/>
      <c r="AB118" s="17"/>
      <c r="AC118" s="17"/>
    </row>
    <row r="119" spans="1:29" ht="22.5" customHeight="1">
      <c r="A119" s="102" t="s">
        <v>517</v>
      </c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</row>
    <row r="120" spans="1:29" ht="51">
      <c r="A120" s="6">
        <v>1</v>
      </c>
      <c r="B120" s="38" t="s">
        <v>644</v>
      </c>
      <c r="C120" s="6"/>
      <c r="D120" s="6" t="s">
        <v>567</v>
      </c>
      <c r="E120" s="6"/>
      <c r="F120" s="6" t="s">
        <v>568</v>
      </c>
      <c r="G120" s="6" t="s">
        <v>645</v>
      </c>
      <c r="H120" s="11">
        <v>24466095.65</v>
      </c>
      <c r="I120" s="73" t="s">
        <v>63</v>
      </c>
      <c r="J120" s="31" t="s">
        <v>646</v>
      </c>
      <c r="K120" s="6" t="s">
        <v>357</v>
      </c>
      <c r="L120" s="6" t="s">
        <v>651</v>
      </c>
      <c r="M120" s="6" t="s">
        <v>652</v>
      </c>
      <c r="N120" s="6" t="s">
        <v>653</v>
      </c>
      <c r="O120" s="6"/>
      <c r="P120" s="6"/>
      <c r="Q120" s="6" t="s">
        <v>654</v>
      </c>
      <c r="R120" s="6" t="s">
        <v>655</v>
      </c>
      <c r="S120" s="6" t="s">
        <v>655</v>
      </c>
      <c r="T120" s="6" t="s">
        <v>654</v>
      </c>
      <c r="U120" s="6" t="s">
        <v>656</v>
      </c>
      <c r="V120" s="6" t="s">
        <v>654</v>
      </c>
      <c r="W120" s="17"/>
      <c r="X120" s="17"/>
      <c r="Y120" s="17"/>
      <c r="Z120" s="17"/>
      <c r="AA120" s="17"/>
      <c r="AB120" s="17"/>
      <c r="AC120" s="17"/>
    </row>
    <row r="121" spans="1:29" ht="38.25">
      <c r="A121" s="6">
        <v>2</v>
      </c>
      <c r="B121" s="38" t="s">
        <v>647</v>
      </c>
      <c r="C121" s="6"/>
      <c r="D121" s="6" t="s">
        <v>567</v>
      </c>
      <c r="E121" s="6"/>
      <c r="F121" s="6" t="s">
        <v>568</v>
      </c>
      <c r="G121" s="6" t="s">
        <v>648</v>
      </c>
      <c r="H121" s="11">
        <v>1163205.9</v>
      </c>
      <c r="I121" s="73" t="s">
        <v>63</v>
      </c>
      <c r="J121" s="32" t="s">
        <v>649</v>
      </c>
      <c r="K121" s="6" t="s">
        <v>357</v>
      </c>
      <c r="L121" s="6" t="s">
        <v>657</v>
      </c>
      <c r="M121" s="6"/>
      <c r="N121" s="6"/>
      <c r="O121" s="6"/>
      <c r="P121" s="6"/>
      <c r="Q121" s="6" t="s">
        <v>654</v>
      </c>
      <c r="R121" s="6" t="s">
        <v>654</v>
      </c>
      <c r="S121" s="6" t="s">
        <v>654</v>
      </c>
      <c r="T121" s="6" t="s">
        <v>654</v>
      </c>
      <c r="U121" s="6"/>
      <c r="V121" s="6"/>
      <c r="W121" s="17"/>
      <c r="X121" s="17"/>
      <c r="Y121" s="17"/>
      <c r="Z121" s="17"/>
      <c r="AA121" s="17"/>
      <c r="AB121" s="17"/>
      <c r="AC121" s="17"/>
    </row>
    <row r="122" spans="1:29" ht="25.5">
      <c r="A122" s="6">
        <v>3</v>
      </c>
      <c r="B122" s="38" t="s">
        <v>650</v>
      </c>
      <c r="C122" s="6"/>
      <c r="D122" s="6" t="s">
        <v>567</v>
      </c>
      <c r="E122" s="6"/>
      <c r="F122" s="6" t="s">
        <v>568</v>
      </c>
      <c r="G122" s="6">
        <v>2011</v>
      </c>
      <c r="H122" s="11">
        <v>43674.89</v>
      </c>
      <c r="I122" s="73" t="s">
        <v>63</v>
      </c>
      <c r="J122" s="32"/>
      <c r="K122" s="6" t="s">
        <v>357</v>
      </c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17"/>
      <c r="X122" s="17"/>
      <c r="Y122" s="17"/>
      <c r="Z122" s="17"/>
      <c r="AA122" s="17"/>
      <c r="AB122" s="17"/>
      <c r="AC122" s="17"/>
    </row>
    <row r="123" spans="1:29" ht="22.5" customHeight="1">
      <c r="A123" s="6">
        <v>4</v>
      </c>
      <c r="B123" s="38" t="s">
        <v>1424</v>
      </c>
      <c r="C123" s="6"/>
      <c r="D123" s="6"/>
      <c r="E123" s="6"/>
      <c r="F123" s="6" t="s">
        <v>568</v>
      </c>
      <c r="G123" s="6">
        <v>2013</v>
      </c>
      <c r="H123" s="11">
        <v>1705164.61</v>
      </c>
      <c r="I123" s="73" t="s">
        <v>63</v>
      </c>
      <c r="J123" s="32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17"/>
      <c r="X123" s="17"/>
      <c r="Y123" s="17"/>
      <c r="Z123" s="17"/>
      <c r="AA123" s="17"/>
      <c r="AB123" s="17"/>
      <c r="AC123" s="17"/>
    </row>
    <row r="124" spans="1:29" ht="22.5" customHeight="1">
      <c r="A124" s="103" t="s">
        <v>464</v>
      </c>
      <c r="B124" s="103"/>
      <c r="C124" s="103"/>
      <c r="D124" s="103"/>
      <c r="E124" s="103"/>
      <c r="F124" s="103"/>
      <c r="G124" s="103"/>
      <c r="H124" s="13">
        <f>SUM(H120:H123)</f>
        <v>27378141.049999997</v>
      </c>
      <c r="I124" s="10"/>
      <c r="J124" s="32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17"/>
      <c r="X124" s="17"/>
      <c r="Y124" s="17"/>
      <c r="Z124" s="17"/>
      <c r="AA124" s="17"/>
      <c r="AB124" s="17"/>
      <c r="AC124" s="17"/>
    </row>
    <row r="125" spans="1:29" ht="22.5" customHeight="1">
      <c r="A125" s="102" t="s">
        <v>696</v>
      </c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</row>
    <row r="126" spans="1:29" ht="153">
      <c r="A126" s="6">
        <v>1</v>
      </c>
      <c r="B126" s="82" t="s">
        <v>697</v>
      </c>
      <c r="C126" s="6" t="s">
        <v>698</v>
      </c>
      <c r="D126" s="6" t="s">
        <v>567</v>
      </c>
      <c r="E126" s="6"/>
      <c r="F126" s="6" t="s">
        <v>568</v>
      </c>
      <c r="G126" s="6">
        <v>1993</v>
      </c>
      <c r="H126" s="11">
        <v>614152.2</v>
      </c>
      <c r="I126" s="73" t="s">
        <v>63</v>
      </c>
      <c r="J126" s="32" t="s">
        <v>760</v>
      </c>
      <c r="K126" s="6" t="s">
        <v>365</v>
      </c>
      <c r="L126" s="79" t="s">
        <v>761</v>
      </c>
      <c r="M126" s="79" t="s">
        <v>762</v>
      </c>
      <c r="N126" s="79" t="s">
        <v>763</v>
      </c>
      <c r="O126" s="79"/>
      <c r="P126" s="79"/>
      <c r="Q126" s="79" t="s">
        <v>603</v>
      </c>
      <c r="R126" s="79" t="s">
        <v>764</v>
      </c>
      <c r="S126" s="79" t="s">
        <v>764</v>
      </c>
      <c r="T126" s="79" t="s">
        <v>765</v>
      </c>
      <c r="U126" s="79" t="s">
        <v>562</v>
      </c>
      <c r="V126" s="79" t="s">
        <v>764</v>
      </c>
      <c r="W126" s="17"/>
      <c r="X126" s="17"/>
      <c r="Y126" s="17"/>
      <c r="Z126" s="17"/>
      <c r="AA126" s="17"/>
      <c r="AB126" s="17"/>
      <c r="AC126" s="17"/>
    </row>
    <row r="127" spans="1:29" ht="22.5" customHeight="1">
      <c r="A127" s="6">
        <v>2</v>
      </c>
      <c r="B127" s="38" t="s">
        <v>268</v>
      </c>
      <c r="C127" s="6"/>
      <c r="D127" s="6"/>
      <c r="E127" s="6"/>
      <c r="F127" s="6"/>
      <c r="G127" s="6"/>
      <c r="H127" s="11">
        <v>18985.2</v>
      </c>
      <c r="I127" s="73" t="s">
        <v>63</v>
      </c>
      <c r="J127" s="32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17"/>
      <c r="X127" s="17"/>
      <c r="Y127" s="17"/>
      <c r="Z127" s="17"/>
      <c r="AA127" s="17"/>
      <c r="AB127" s="17"/>
      <c r="AC127" s="17"/>
    </row>
    <row r="128" spans="1:29" ht="22.5" customHeight="1">
      <c r="A128" s="103" t="s">
        <v>464</v>
      </c>
      <c r="B128" s="103"/>
      <c r="C128" s="103"/>
      <c r="D128" s="103"/>
      <c r="E128" s="103"/>
      <c r="F128" s="103"/>
      <c r="G128" s="103"/>
      <c r="H128" s="13">
        <f>SUM(H126:H127)</f>
        <v>633137.3999999999</v>
      </c>
      <c r="I128" s="10"/>
      <c r="J128" s="32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17"/>
      <c r="X128" s="17"/>
      <c r="Y128" s="17"/>
      <c r="Z128" s="17"/>
      <c r="AA128" s="17"/>
      <c r="AB128" s="17"/>
      <c r="AC128" s="17"/>
    </row>
    <row r="129" spans="1:29" ht="22.5" customHeight="1">
      <c r="A129" s="102" t="s">
        <v>791</v>
      </c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</row>
    <row r="130" spans="1:29" ht="22.5" customHeight="1">
      <c r="A130" s="6">
        <v>1</v>
      </c>
      <c r="B130" s="38" t="s">
        <v>210</v>
      </c>
      <c r="C130" s="6"/>
      <c r="D130" s="6"/>
      <c r="E130" s="6"/>
      <c r="F130" s="6"/>
      <c r="G130" s="6"/>
      <c r="H130" s="11">
        <v>1057912.96</v>
      </c>
      <c r="I130" s="73" t="s">
        <v>63</v>
      </c>
      <c r="J130" s="32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17"/>
      <c r="X130" s="17"/>
      <c r="Y130" s="17"/>
      <c r="Z130" s="17"/>
      <c r="AA130" s="17"/>
      <c r="AB130" s="17"/>
      <c r="AC130" s="17"/>
    </row>
    <row r="131" spans="1:29" ht="22.5" customHeight="1">
      <c r="A131" s="6">
        <v>2</v>
      </c>
      <c r="B131" s="38" t="s">
        <v>1046</v>
      </c>
      <c r="C131" s="6"/>
      <c r="D131" s="6"/>
      <c r="E131" s="6"/>
      <c r="F131" s="6"/>
      <c r="G131" s="6"/>
      <c r="H131" s="11">
        <v>211194.03</v>
      </c>
      <c r="I131" s="73" t="s">
        <v>63</v>
      </c>
      <c r="J131" s="32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17"/>
      <c r="X131" s="17"/>
      <c r="Y131" s="17"/>
      <c r="Z131" s="17"/>
      <c r="AA131" s="17"/>
      <c r="AB131" s="17"/>
      <c r="AC131" s="17"/>
    </row>
    <row r="132" spans="1:29" ht="22.5" customHeight="1">
      <c r="A132" s="103" t="s">
        <v>464</v>
      </c>
      <c r="B132" s="103"/>
      <c r="C132" s="103"/>
      <c r="D132" s="103"/>
      <c r="E132" s="103"/>
      <c r="F132" s="103"/>
      <c r="G132" s="103"/>
      <c r="H132" s="13">
        <f>SUM(H130:H131)</f>
        <v>1269106.99</v>
      </c>
      <c r="I132" s="10"/>
      <c r="J132" s="32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17"/>
      <c r="X132" s="17"/>
      <c r="Y132" s="17"/>
      <c r="Z132" s="17"/>
      <c r="AA132" s="17"/>
      <c r="AB132" s="17"/>
      <c r="AC132" s="17"/>
    </row>
    <row r="133" spans="1:29" ht="22.5" customHeight="1">
      <c r="A133" s="102" t="s">
        <v>883</v>
      </c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</row>
    <row r="134" spans="1:29" ht="22.5" customHeight="1">
      <c r="A134" s="6">
        <v>1</v>
      </c>
      <c r="B134" s="38" t="s">
        <v>870</v>
      </c>
      <c r="C134" s="6" t="s">
        <v>872</v>
      </c>
      <c r="D134" s="6" t="s">
        <v>863</v>
      </c>
      <c r="E134" s="6" t="s">
        <v>564</v>
      </c>
      <c r="F134" s="6" t="s">
        <v>564</v>
      </c>
      <c r="G134" s="6">
        <v>2010</v>
      </c>
      <c r="H134" s="11">
        <v>123402</v>
      </c>
      <c r="I134" s="73" t="s">
        <v>63</v>
      </c>
      <c r="J134" s="32" t="s">
        <v>667</v>
      </c>
      <c r="K134" s="6" t="s">
        <v>867</v>
      </c>
      <c r="L134" s="6" t="s">
        <v>667</v>
      </c>
      <c r="M134" s="6" t="s">
        <v>667</v>
      </c>
      <c r="N134" s="6" t="s">
        <v>878</v>
      </c>
      <c r="O134" s="6" t="s">
        <v>881</v>
      </c>
      <c r="P134" s="6"/>
      <c r="Q134" s="6" t="s">
        <v>656</v>
      </c>
      <c r="R134" s="6" t="s">
        <v>667</v>
      </c>
      <c r="S134" s="6" t="s">
        <v>667</v>
      </c>
      <c r="T134" s="6" t="s">
        <v>667</v>
      </c>
      <c r="U134" s="6" t="s">
        <v>667</v>
      </c>
      <c r="V134" s="6" t="s">
        <v>667</v>
      </c>
      <c r="W134" s="17"/>
      <c r="X134" s="17"/>
      <c r="Y134" s="17"/>
      <c r="Z134" s="17"/>
      <c r="AA134" s="17"/>
      <c r="AB134" s="17"/>
      <c r="AC134" s="17"/>
    </row>
    <row r="135" spans="1:29" ht="22.5" customHeight="1">
      <c r="A135" s="6">
        <v>2</v>
      </c>
      <c r="B135" s="82" t="s">
        <v>207</v>
      </c>
      <c r="C135" s="6" t="s">
        <v>862</v>
      </c>
      <c r="D135" s="6" t="s">
        <v>863</v>
      </c>
      <c r="E135" s="6" t="s">
        <v>564</v>
      </c>
      <c r="F135" s="6" t="s">
        <v>564</v>
      </c>
      <c r="G135" s="6">
        <v>1987</v>
      </c>
      <c r="H135" s="11">
        <v>374417.85</v>
      </c>
      <c r="I135" s="73" t="s">
        <v>63</v>
      </c>
      <c r="J135" s="31" t="s">
        <v>864</v>
      </c>
      <c r="K135" s="6" t="s">
        <v>865</v>
      </c>
      <c r="L135" s="6" t="s">
        <v>873</v>
      </c>
      <c r="M135" s="6" t="s">
        <v>874</v>
      </c>
      <c r="N135" s="6" t="s">
        <v>876</v>
      </c>
      <c r="O135" s="6" t="s">
        <v>879</v>
      </c>
      <c r="P135" s="6"/>
      <c r="Q135" s="6" t="s">
        <v>656</v>
      </c>
      <c r="R135" s="6" t="s">
        <v>604</v>
      </c>
      <c r="S135" s="6" t="s">
        <v>656</v>
      </c>
      <c r="T135" s="6" t="s">
        <v>656</v>
      </c>
      <c r="U135" s="6" t="s">
        <v>667</v>
      </c>
      <c r="V135" s="6" t="s">
        <v>656</v>
      </c>
      <c r="W135" s="17"/>
      <c r="X135" s="17"/>
      <c r="Y135" s="17"/>
      <c r="Z135" s="17"/>
      <c r="AA135" s="17"/>
      <c r="AB135" s="17"/>
      <c r="AC135" s="17"/>
    </row>
    <row r="136" spans="1:29" ht="22.5" customHeight="1">
      <c r="A136" s="6">
        <v>3</v>
      </c>
      <c r="B136" s="82" t="s">
        <v>208</v>
      </c>
      <c r="C136" s="6"/>
      <c r="D136" s="6"/>
      <c r="E136" s="6"/>
      <c r="F136" s="6"/>
      <c r="G136" s="6"/>
      <c r="H136" s="11">
        <v>97467.63</v>
      </c>
      <c r="I136" s="73" t="s">
        <v>63</v>
      </c>
      <c r="J136" s="32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17"/>
      <c r="X136" s="17"/>
      <c r="Y136" s="17"/>
      <c r="Z136" s="17"/>
      <c r="AA136" s="17"/>
      <c r="AB136" s="17"/>
      <c r="AC136" s="17"/>
    </row>
    <row r="137" spans="1:29" ht="22.5" customHeight="1">
      <c r="A137" s="6">
        <v>4</v>
      </c>
      <c r="B137" s="82" t="s">
        <v>869</v>
      </c>
      <c r="C137" s="6" t="s">
        <v>871</v>
      </c>
      <c r="D137" s="6" t="s">
        <v>863</v>
      </c>
      <c r="E137" s="6" t="s">
        <v>564</v>
      </c>
      <c r="F137" s="6" t="s">
        <v>564</v>
      </c>
      <c r="G137" s="6">
        <v>1976</v>
      </c>
      <c r="H137" s="11">
        <v>188962.59</v>
      </c>
      <c r="I137" s="73" t="s">
        <v>63</v>
      </c>
      <c r="J137" s="32" t="s">
        <v>868</v>
      </c>
      <c r="K137" s="6" t="s">
        <v>866</v>
      </c>
      <c r="L137" s="6" t="s">
        <v>873</v>
      </c>
      <c r="M137" s="6" t="s">
        <v>875</v>
      </c>
      <c r="N137" s="6" t="s">
        <v>877</v>
      </c>
      <c r="O137" s="6" t="s">
        <v>880</v>
      </c>
      <c r="P137" s="6"/>
      <c r="Q137" s="6" t="s">
        <v>624</v>
      </c>
      <c r="R137" s="6" t="s">
        <v>624</v>
      </c>
      <c r="S137" s="6" t="s">
        <v>604</v>
      </c>
      <c r="T137" s="6" t="s">
        <v>882</v>
      </c>
      <c r="U137" s="6" t="s">
        <v>667</v>
      </c>
      <c r="V137" s="6" t="s">
        <v>604</v>
      </c>
      <c r="W137" s="17"/>
      <c r="X137" s="17"/>
      <c r="Y137" s="17"/>
      <c r="Z137" s="17"/>
      <c r="AA137" s="17"/>
      <c r="AB137" s="17"/>
      <c r="AC137" s="17"/>
    </row>
    <row r="138" spans="1:29" ht="22.5" customHeight="1">
      <c r="A138" s="103" t="s">
        <v>464</v>
      </c>
      <c r="B138" s="103"/>
      <c r="C138" s="103"/>
      <c r="D138" s="103"/>
      <c r="E138" s="103"/>
      <c r="F138" s="103"/>
      <c r="G138" s="103"/>
      <c r="H138" s="13">
        <f>SUM(H134:H137)</f>
        <v>784250.07</v>
      </c>
      <c r="I138" s="10"/>
      <c r="J138" s="32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17"/>
      <c r="X138" s="17"/>
      <c r="Y138" s="17"/>
      <c r="Z138" s="17"/>
      <c r="AA138" s="17"/>
      <c r="AB138" s="17"/>
      <c r="AC138" s="17"/>
    </row>
    <row r="139" spans="1:29" ht="22.5" customHeight="1">
      <c r="A139" s="102" t="s">
        <v>908</v>
      </c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</row>
    <row r="140" spans="1:29" ht="76.5">
      <c r="A140" s="6">
        <v>1</v>
      </c>
      <c r="B140" s="38" t="s">
        <v>909</v>
      </c>
      <c r="C140" s="6" t="s">
        <v>906</v>
      </c>
      <c r="D140" s="6" t="s">
        <v>567</v>
      </c>
      <c r="E140" s="6" t="s">
        <v>568</v>
      </c>
      <c r="F140" s="6" t="s">
        <v>568</v>
      </c>
      <c r="G140" s="6">
        <v>1999.201</v>
      </c>
      <c r="H140" s="11">
        <v>4535941.14</v>
      </c>
      <c r="I140" s="73" t="s">
        <v>63</v>
      </c>
      <c r="J140" s="50" t="s">
        <v>910</v>
      </c>
      <c r="K140" s="6" t="s">
        <v>911</v>
      </c>
      <c r="L140" s="6" t="s">
        <v>912</v>
      </c>
      <c r="M140" s="6" t="s">
        <v>913</v>
      </c>
      <c r="N140" s="6" t="s">
        <v>914</v>
      </c>
      <c r="O140" s="6" t="s">
        <v>915</v>
      </c>
      <c r="P140" s="6" t="s">
        <v>916</v>
      </c>
      <c r="Q140" s="6" t="s">
        <v>656</v>
      </c>
      <c r="R140" s="6" t="s">
        <v>656</v>
      </c>
      <c r="S140" s="6" t="s">
        <v>656</v>
      </c>
      <c r="T140" s="6" t="s">
        <v>656</v>
      </c>
      <c r="U140" s="6" t="s">
        <v>916</v>
      </c>
      <c r="V140" s="6" t="s">
        <v>604</v>
      </c>
      <c r="W140" s="17">
        <v>1475.7</v>
      </c>
      <c r="X140" s="17">
        <v>1908.8</v>
      </c>
      <c r="Y140" s="17">
        <v>9060</v>
      </c>
      <c r="Z140" s="17">
        <v>2</v>
      </c>
      <c r="AA140" s="17" t="s">
        <v>917</v>
      </c>
      <c r="AB140" s="17" t="s">
        <v>567</v>
      </c>
      <c r="AC140" s="17" t="s">
        <v>567</v>
      </c>
    </row>
    <row r="141" spans="1:29" ht="22.5" customHeight="1">
      <c r="A141" s="103" t="s">
        <v>464</v>
      </c>
      <c r="B141" s="103"/>
      <c r="C141" s="103"/>
      <c r="D141" s="103"/>
      <c r="E141" s="103"/>
      <c r="F141" s="103"/>
      <c r="G141" s="103"/>
      <c r="H141" s="13">
        <f>SUM(H140:H140)</f>
        <v>4535941.14</v>
      </c>
      <c r="I141" s="10"/>
      <c r="J141" s="32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17"/>
      <c r="X141" s="17"/>
      <c r="Y141" s="17"/>
      <c r="Z141" s="17"/>
      <c r="AA141" s="17"/>
      <c r="AB141" s="17"/>
      <c r="AC141" s="17"/>
    </row>
    <row r="142" spans="1:29" ht="22.5" customHeight="1">
      <c r="A142" s="102" t="s">
        <v>946</v>
      </c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</row>
    <row r="143" spans="1:29" ht="38.25">
      <c r="A143" s="6">
        <v>1</v>
      </c>
      <c r="B143" s="38" t="s">
        <v>947</v>
      </c>
      <c r="C143" s="6" t="s">
        <v>948</v>
      </c>
      <c r="D143" s="6" t="s">
        <v>567</v>
      </c>
      <c r="E143" s="6" t="s">
        <v>568</v>
      </c>
      <c r="F143" s="6" t="s">
        <v>568</v>
      </c>
      <c r="G143" s="6">
        <v>1938</v>
      </c>
      <c r="H143" s="198">
        <v>1851000</v>
      </c>
      <c r="I143" s="199" t="s">
        <v>519</v>
      </c>
      <c r="J143" s="31" t="s">
        <v>949</v>
      </c>
      <c r="K143" s="6" t="s">
        <v>950</v>
      </c>
      <c r="L143" s="6" t="s">
        <v>951</v>
      </c>
      <c r="M143" s="6" t="s">
        <v>952</v>
      </c>
      <c r="N143" s="6" t="s">
        <v>953</v>
      </c>
      <c r="O143" s="6" t="s">
        <v>954</v>
      </c>
      <c r="P143" s="6" t="s">
        <v>954</v>
      </c>
      <c r="Q143" s="6" t="s">
        <v>955</v>
      </c>
      <c r="R143" s="6" t="s">
        <v>956</v>
      </c>
      <c r="S143" s="6" t="s">
        <v>955</v>
      </c>
      <c r="T143" s="6" t="s">
        <v>955</v>
      </c>
      <c r="U143" s="6" t="s">
        <v>954</v>
      </c>
      <c r="V143" s="6" t="s">
        <v>957</v>
      </c>
      <c r="W143" s="17">
        <v>430.3</v>
      </c>
      <c r="X143" s="17">
        <v>997.6</v>
      </c>
      <c r="Y143" s="17">
        <v>5900</v>
      </c>
      <c r="Z143" s="17">
        <v>3</v>
      </c>
      <c r="AA143" s="17" t="s">
        <v>568</v>
      </c>
      <c r="AB143" s="17" t="s">
        <v>567</v>
      </c>
      <c r="AC143" s="17" t="s">
        <v>568</v>
      </c>
    </row>
    <row r="144" spans="1:29" ht="22.5" customHeight="1">
      <c r="A144" s="6">
        <v>2</v>
      </c>
      <c r="B144" s="38" t="s">
        <v>958</v>
      </c>
      <c r="C144" s="6"/>
      <c r="D144" s="6" t="s">
        <v>567</v>
      </c>
      <c r="E144" s="6" t="s">
        <v>568</v>
      </c>
      <c r="F144" s="6" t="s">
        <v>568</v>
      </c>
      <c r="G144" s="6">
        <v>2009</v>
      </c>
      <c r="H144" s="11">
        <v>27377.8</v>
      </c>
      <c r="I144" s="73" t="s">
        <v>63</v>
      </c>
      <c r="J144" s="32"/>
      <c r="K144" s="6" t="s">
        <v>950</v>
      </c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17"/>
      <c r="X144" s="17"/>
      <c r="Y144" s="17"/>
      <c r="Z144" s="17"/>
      <c r="AA144" s="17"/>
      <c r="AB144" s="17"/>
      <c r="AC144" s="17"/>
    </row>
    <row r="145" spans="1:29" ht="22.5" customHeight="1">
      <c r="A145" s="103" t="s">
        <v>464</v>
      </c>
      <c r="B145" s="103"/>
      <c r="C145" s="103"/>
      <c r="D145" s="103"/>
      <c r="E145" s="103"/>
      <c r="F145" s="103"/>
      <c r="G145" s="103"/>
      <c r="H145" s="13">
        <f>SUM(H143:H144)</f>
        <v>1878377.8</v>
      </c>
      <c r="I145" s="10"/>
      <c r="J145" s="32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17"/>
      <c r="X145" s="17"/>
      <c r="Y145" s="17"/>
      <c r="Z145" s="17"/>
      <c r="AA145" s="17"/>
      <c r="AB145" s="17"/>
      <c r="AC145" s="17"/>
    </row>
    <row r="146" spans="1:29" ht="22.5" customHeight="1">
      <c r="A146" s="102" t="s">
        <v>1011</v>
      </c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</row>
    <row r="147" spans="1:29" ht="22.5" customHeight="1">
      <c r="A147" s="6">
        <v>1</v>
      </c>
      <c r="B147" s="38" t="s">
        <v>377</v>
      </c>
      <c r="C147" s="6" t="s">
        <v>1012</v>
      </c>
      <c r="D147" s="6" t="s">
        <v>1013</v>
      </c>
      <c r="E147" s="6" t="s">
        <v>1014</v>
      </c>
      <c r="F147" s="6" t="s">
        <v>1014</v>
      </c>
      <c r="G147" s="6" t="s">
        <v>1015</v>
      </c>
      <c r="H147" s="11">
        <v>2919165.42</v>
      </c>
      <c r="I147" s="73" t="s">
        <v>63</v>
      </c>
      <c r="J147" s="31" t="s">
        <v>1016</v>
      </c>
      <c r="K147" s="6" t="s">
        <v>1017</v>
      </c>
      <c r="L147" s="6" t="s">
        <v>1018</v>
      </c>
      <c r="M147" s="6" t="s">
        <v>1019</v>
      </c>
      <c r="N147" s="6" t="s">
        <v>1020</v>
      </c>
      <c r="O147" s="6" t="s">
        <v>1021</v>
      </c>
      <c r="P147" s="6" t="s">
        <v>667</v>
      </c>
      <c r="Q147" s="6" t="s">
        <v>1022</v>
      </c>
      <c r="R147" s="6" t="s">
        <v>604</v>
      </c>
      <c r="S147" s="6" t="s">
        <v>604</v>
      </c>
      <c r="T147" s="6" t="s">
        <v>624</v>
      </c>
      <c r="U147" s="6" t="s">
        <v>667</v>
      </c>
      <c r="V147" s="6" t="s">
        <v>604</v>
      </c>
      <c r="W147" s="55">
        <v>2032.71</v>
      </c>
      <c r="X147" s="55">
        <v>2032.71</v>
      </c>
      <c r="Y147" s="56">
        <v>4565</v>
      </c>
      <c r="Z147" s="17">
        <v>2</v>
      </c>
      <c r="AA147" s="17" t="s">
        <v>863</v>
      </c>
      <c r="AB147" s="17" t="s">
        <v>863</v>
      </c>
      <c r="AC147" s="17" t="s">
        <v>564</v>
      </c>
    </row>
    <row r="148" spans="1:29" ht="22.5" customHeight="1">
      <c r="A148" s="103" t="s">
        <v>464</v>
      </c>
      <c r="B148" s="103"/>
      <c r="C148" s="103"/>
      <c r="D148" s="103"/>
      <c r="E148" s="103"/>
      <c r="F148" s="103"/>
      <c r="G148" s="103"/>
      <c r="H148" s="13">
        <f>SUM(H147:H147)</f>
        <v>2919165.42</v>
      </c>
      <c r="I148" s="73" t="s">
        <v>63</v>
      </c>
      <c r="J148" s="32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17"/>
      <c r="X148" s="17"/>
      <c r="Y148" s="17"/>
      <c r="Z148" s="17"/>
      <c r="AA148" s="17"/>
      <c r="AB148" s="17"/>
      <c r="AC148" s="17"/>
    </row>
    <row r="149" spans="1:29" ht="22.5" customHeight="1">
      <c r="A149" s="102" t="s">
        <v>1170</v>
      </c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</row>
    <row r="150" spans="1:29" ht="114.75">
      <c r="A150" s="6">
        <v>1</v>
      </c>
      <c r="B150" s="38" t="s">
        <v>1171</v>
      </c>
      <c r="C150" s="6" t="s">
        <v>906</v>
      </c>
      <c r="D150" s="6" t="s">
        <v>567</v>
      </c>
      <c r="E150" s="6" t="s">
        <v>568</v>
      </c>
      <c r="F150" s="6" t="s">
        <v>568</v>
      </c>
      <c r="G150" s="6" t="s">
        <v>1172</v>
      </c>
      <c r="H150" s="11">
        <v>2394465.21</v>
      </c>
      <c r="I150" s="73" t="s">
        <v>63</v>
      </c>
      <c r="J150" s="31" t="s">
        <v>1173</v>
      </c>
      <c r="K150" s="6" t="s">
        <v>1174</v>
      </c>
      <c r="L150" s="6" t="s">
        <v>1175</v>
      </c>
      <c r="M150" s="6" t="s">
        <v>1176</v>
      </c>
      <c r="N150" s="6" t="s">
        <v>1177</v>
      </c>
      <c r="O150" s="6" t="s">
        <v>1178</v>
      </c>
      <c r="P150" s="6" t="s">
        <v>562</v>
      </c>
      <c r="Q150" s="6" t="s">
        <v>604</v>
      </c>
      <c r="R150" s="6" t="s">
        <v>604</v>
      </c>
      <c r="S150" s="6" t="s">
        <v>604</v>
      </c>
      <c r="T150" s="6" t="s">
        <v>624</v>
      </c>
      <c r="U150" s="6" t="s">
        <v>562</v>
      </c>
      <c r="V150" s="6" t="s">
        <v>604</v>
      </c>
      <c r="W150" s="17">
        <v>1625.1</v>
      </c>
      <c r="X150" s="17">
        <v>1625.1</v>
      </c>
      <c r="Y150" s="17">
        <v>5687.5</v>
      </c>
      <c r="Z150" s="17">
        <v>2</v>
      </c>
      <c r="AA150" s="17" t="s">
        <v>564</v>
      </c>
      <c r="AB150" s="17" t="s">
        <v>567</v>
      </c>
      <c r="AC150" s="17" t="s">
        <v>568</v>
      </c>
    </row>
    <row r="151" spans="1:29" ht="22.5" customHeight="1">
      <c r="A151" s="103" t="s">
        <v>464</v>
      </c>
      <c r="B151" s="103"/>
      <c r="C151" s="103"/>
      <c r="D151" s="103"/>
      <c r="E151" s="103"/>
      <c r="F151" s="103"/>
      <c r="G151" s="103"/>
      <c r="H151" s="13">
        <f>SUM(H150:H150)</f>
        <v>2394465.21</v>
      </c>
      <c r="I151" s="10"/>
      <c r="J151" s="32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17"/>
      <c r="X151" s="17"/>
      <c r="Y151" s="17"/>
      <c r="Z151" s="17"/>
      <c r="AA151" s="17"/>
      <c r="AB151" s="17"/>
      <c r="AC151" s="17"/>
    </row>
    <row r="152" spans="1:29" ht="22.5" customHeight="1">
      <c r="A152" s="102" t="s">
        <v>1220</v>
      </c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</row>
    <row r="153" spans="1:29" ht="76.5">
      <c r="A153" s="6">
        <v>1</v>
      </c>
      <c r="B153" s="38" t="s">
        <v>1012</v>
      </c>
      <c r="C153" s="6" t="s">
        <v>944</v>
      </c>
      <c r="D153" s="6" t="s">
        <v>1013</v>
      </c>
      <c r="E153" s="6" t="s">
        <v>1014</v>
      </c>
      <c r="F153" s="6" t="s">
        <v>1014</v>
      </c>
      <c r="G153" s="6">
        <v>1995</v>
      </c>
      <c r="H153" s="198">
        <v>3245000</v>
      </c>
      <c r="I153" s="199" t="s">
        <v>519</v>
      </c>
      <c r="J153" s="31" t="s">
        <v>1221</v>
      </c>
      <c r="K153" s="6" t="s">
        <v>1222</v>
      </c>
      <c r="L153" s="6" t="s">
        <v>1018</v>
      </c>
      <c r="M153" s="6" t="s">
        <v>1176</v>
      </c>
      <c r="N153" s="6" t="s">
        <v>1228</v>
      </c>
      <c r="O153" s="6" t="s">
        <v>1229</v>
      </c>
      <c r="P153" s="6" t="s">
        <v>562</v>
      </c>
      <c r="Q153" s="6" t="s">
        <v>604</v>
      </c>
      <c r="R153" s="6" t="s">
        <v>604</v>
      </c>
      <c r="S153" s="6" t="s">
        <v>604</v>
      </c>
      <c r="T153" s="6" t="s">
        <v>624</v>
      </c>
      <c r="U153" s="6" t="s">
        <v>764</v>
      </c>
      <c r="V153" s="6" t="s">
        <v>604</v>
      </c>
      <c r="W153" s="17" t="s">
        <v>1230</v>
      </c>
      <c r="X153" s="17" t="s">
        <v>1231</v>
      </c>
      <c r="Y153" s="17" t="s">
        <v>1232</v>
      </c>
      <c r="Z153" s="17">
        <v>3</v>
      </c>
      <c r="AA153" s="17" t="s">
        <v>863</v>
      </c>
      <c r="AB153" s="17" t="s">
        <v>863</v>
      </c>
      <c r="AC153" s="17" t="s">
        <v>564</v>
      </c>
    </row>
    <row r="154" spans="1:29" ht="22.5" customHeight="1">
      <c r="A154" s="6">
        <v>2</v>
      </c>
      <c r="B154" s="38" t="s">
        <v>1223</v>
      </c>
      <c r="C154" s="17"/>
      <c r="D154" s="17"/>
      <c r="E154" s="17"/>
      <c r="F154" s="17"/>
      <c r="G154" s="17">
        <v>2009</v>
      </c>
      <c r="H154" s="42">
        <v>195604.08</v>
      </c>
      <c r="I154" s="73" t="s">
        <v>63</v>
      </c>
      <c r="J154" s="74"/>
      <c r="K154" s="6" t="s">
        <v>1222</v>
      </c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17"/>
      <c r="X154" s="17"/>
      <c r="Y154" s="17"/>
      <c r="Z154" s="17"/>
      <c r="AA154" s="17"/>
      <c r="AB154" s="17"/>
      <c r="AC154" s="17"/>
    </row>
    <row r="155" spans="1:29" ht="22.5" customHeight="1">
      <c r="A155" s="6">
        <v>3</v>
      </c>
      <c r="B155" s="38" t="s">
        <v>1224</v>
      </c>
      <c r="C155" s="6"/>
      <c r="D155" s="6"/>
      <c r="E155" s="6"/>
      <c r="F155" s="6"/>
      <c r="G155" s="6">
        <v>1983</v>
      </c>
      <c r="H155" s="11">
        <v>13465.28</v>
      </c>
      <c r="I155" s="73" t="s">
        <v>63</v>
      </c>
      <c r="J155" s="74"/>
      <c r="K155" s="6" t="s">
        <v>1222</v>
      </c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17"/>
      <c r="X155" s="17"/>
      <c r="Y155" s="17"/>
      <c r="Z155" s="17"/>
      <c r="AA155" s="17"/>
      <c r="AB155" s="17"/>
      <c r="AC155" s="17"/>
    </row>
    <row r="156" spans="1:29" ht="22.5" customHeight="1">
      <c r="A156" s="6">
        <v>4</v>
      </c>
      <c r="B156" s="38" t="s">
        <v>1225</v>
      </c>
      <c r="C156" s="6"/>
      <c r="D156" s="6"/>
      <c r="E156" s="6"/>
      <c r="F156" s="6"/>
      <c r="G156" s="6">
        <v>1983</v>
      </c>
      <c r="H156" s="11">
        <v>29572.48</v>
      </c>
      <c r="I156" s="73" t="s">
        <v>63</v>
      </c>
      <c r="J156" s="32"/>
      <c r="K156" s="6" t="s">
        <v>1222</v>
      </c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17"/>
      <c r="X156" s="17"/>
      <c r="Y156" s="17"/>
      <c r="Z156" s="17"/>
      <c r="AA156" s="17"/>
      <c r="AB156" s="17"/>
      <c r="AC156" s="17"/>
    </row>
    <row r="157" spans="1:29" ht="22.5" customHeight="1">
      <c r="A157" s="6">
        <v>5</v>
      </c>
      <c r="B157" s="38" t="s">
        <v>1226</v>
      </c>
      <c r="C157" s="6"/>
      <c r="D157" s="6"/>
      <c r="E157" s="6"/>
      <c r="F157" s="6"/>
      <c r="G157" s="6">
        <v>1983</v>
      </c>
      <c r="H157" s="11">
        <v>11260.76</v>
      </c>
      <c r="I157" s="73" t="s">
        <v>63</v>
      </c>
      <c r="J157" s="32"/>
      <c r="K157" s="6" t="s">
        <v>1222</v>
      </c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17"/>
      <c r="X157" s="17"/>
      <c r="Y157" s="17"/>
      <c r="Z157" s="17"/>
      <c r="AA157" s="17"/>
      <c r="AB157" s="17"/>
      <c r="AC157" s="17"/>
    </row>
    <row r="158" spans="1:29" ht="22.5" customHeight="1">
      <c r="A158" s="6">
        <v>6</v>
      </c>
      <c r="B158" s="38" t="s">
        <v>1227</v>
      </c>
      <c r="C158" s="6"/>
      <c r="D158" s="6"/>
      <c r="E158" s="6"/>
      <c r="F158" s="6"/>
      <c r="G158" s="6">
        <v>1983</v>
      </c>
      <c r="H158" s="11">
        <v>10564.96</v>
      </c>
      <c r="I158" s="73" t="s">
        <v>63</v>
      </c>
      <c r="J158" s="32"/>
      <c r="K158" s="6" t="s">
        <v>1222</v>
      </c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17"/>
      <c r="X158" s="17"/>
      <c r="Y158" s="17"/>
      <c r="Z158" s="17"/>
      <c r="AA158" s="17"/>
      <c r="AB158" s="17"/>
      <c r="AC158" s="17"/>
    </row>
    <row r="159" spans="1:29" ht="22.5" customHeight="1">
      <c r="A159" s="6">
        <v>7</v>
      </c>
      <c r="B159" s="38" t="s">
        <v>1225</v>
      </c>
      <c r="C159" s="6"/>
      <c r="D159" s="6"/>
      <c r="E159" s="6"/>
      <c r="F159" s="6"/>
      <c r="G159" s="6">
        <v>2005</v>
      </c>
      <c r="H159" s="11">
        <v>12512.38</v>
      </c>
      <c r="I159" s="73" t="s">
        <v>63</v>
      </c>
      <c r="J159" s="32"/>
      <c r="K159" s="6" t="s">
        <v>1222</v>
      </c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17"/>
      <c r="X159" s="17"/>
      <c r="Y159" s="17"/>
      <c r="Z159" s="17"/>
      <c r="AA159" s="17"/>
      <c r="AB159" s="17"/>
      <c r="AC159" s="17"/>
    </row>
    <row r="160" spans="1:29" ht="22.5" customHeight="1">
      <c r="A160" s="103" t="s">
        <v>464</v>
      </c>
      <c r="B160" s="103"/>
      <c r="C160" s="103"/>
      <c r="D160" s="103"/>
      <c r="E160" s="103"/>
      <c r="F160" s="103"/>
      <c r="G160" s="103"/>
      <c r="H160" s="13">
        <f>SUM(H153:H159)</f>
        <v>3517979.9399999995</v>
      </c>
      <c r="I160" s="10"/>
      <c r="J160" s="32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17"/>
      <c r="X160" s="17"/>
      <c r="Y160" s="17"/>
      <c r="Z160" s="17"/>
      <c r="AA160" s="17"/>
      <c r="AB160" s="17"/>
      <c r="AC160" s="17"/>
    </row>
    <row r="161" spans="1:29" ht="22.5" customHeight="1">
      <c r="A161" s="102" t="s">
        <v>1270</v>
      </c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102"/>
      <c r="AC161" s="102"/>
    </row>
    <row r="162" spans="1:29" ht="25.5">
      <c r="A162" s="6">
        <v>1</v>
      </c>
      <c r="B162" s="38" t="s">
        <v>1271</v>
      </c>
      <c r="C162" s="6" t="s">
        <v>1126</v>
      </c>
      <c r="D162" s="6" t="s">
        <v>567</v>
      </c>
      <c r="E162" s="6"/>
      <c r="F162" s="6" t="s">
        <v>568</v>
      </c>
      <c r="G162" s="6">
        <v>1963</v>
      </c>
      <c r="H162" s="11">
        <v>89814.23</v>
      </c>
      <c r="I162" s="73" t="s">
        <v>63</v>
      </c>
      <c r="J162" s="31" t="s">
        <v>1272</v>
      </c>
      <c r="K162" s="6" t="s">
        <v>386</v>
      </c>
      <c r="L162" s="6"/>
      <c r="M162" s="6"/>
      <c r="N162" s="6"/>
      <c r="O162" s="6"/>
      <c r="P162" s="6"/>
      <c r="Q162" s="6" t="s">
        <v>604</v>
      </c>
      <c r="R162" s="6" t="s">
        <v>604</v>
      </c>
      <c r="S162" s="6" t="s">
        <v>604</v>
      </c>
      <c r="T162" s="6" t="s">
        <v>604</v>
      </c>
      <c r="U162" s="6" t="s">
        <v>562</v>
      </c>
      <c r="V162" s="6" t="s">
        <v>604</v>
      </c>
      <c r="W162" s="17"/>
      <c r="X162" s="17"/>
      <c r="Y162" s="17"/>
      <c r="Z162" s="17"/>
      <c r="AA162" s="17"/>
      <c r="AB162" s="17"/>
      <c r="AC162" s="17"/>
    </row>
    <row r="163" spans="1:29" ht="22.5" customHeight="1">
      <c r="A163" s="103" t="s">
        <v>464</v>
      </c>
      <c r="B163" s="103"/>
      <c r="C163" s="103"/>
      <c r="D163" s="103"/>
      <c r="E163" s="103"/>
      <c r="F163" s="103"/>
      <c r="G163" s="103"/>
      <c r="H163" s="13">
        <f>SUM(H162:H162)</f>
        <v>89814.23</v>
      </c>
      <c r="I163" s="10"/>
      <c r="J163" s="32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17"/>
      <c r="X163" s="17"/>
      <c r="Y163" s="17"/>
      <c r="Z163" s="17"/>
      <c r="AA163" s="17"/>
      <c r="AB163" s="17"/>
      <c r="AC163" s="17"/>
    </row>
    <row r="164" spans="1:29" ht="22.5" customHeight="1">
      <c r="A164" s="102" t="s">
        <v>1286</v>
      </c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</row>
    <row r="165" spans="1:29" ht="38.25">
      <c r="A165" s="6">
        <v>1</v>
      </c>
      <c r="B165" s="38" t="s">
        <v>1271</v>
      </c>
      <c r="C165" s="6" t="s">
        <v>1126</v>
      </c>
      <c r="D165" s="6" t="s">
        <v>567</v>
      </c>
      <c r="E165" s="6" t="s">
        <v>568</v>
      </c>
      <c r="F165" s="6" t="s">
        <v>568</v>
      </c>
      <c r="G165" s="6" t="s">
        <v>537</v>
      </c>
      <c r="H165" s="11">
        <v>2666000</v>
      </c>
      <c r="I165" s="73" t="s">
        <v>63</v>
      </c>
      <c r="J165" s="31" t="s">
        <v>539</v>
      </c>
      <c r="K165" s="6" t="s">
        <v>538</v>
      </c>
      <c r="L165" s="6" t="s">
        <v>1018</v>
      </c>
      <c r="M165" s="6" t="s">
        <v>540</v>
      </c>
      <c r="N165" s="6" t="s">
        <v>541</v>
      </c>
      <c r="O165" s="6" t="s">
        <v>543</v>
      </c>
      <c r="P165" s="6" t="s">
        <v>562</v>
      </c>
      <c r="Q165" s="6" t="s">
        <v>542</v>
      </c>
      <c r="R165" s="6" t="s">
        <v>764</v>
      </c>
      <c r="S165" s="6" t="s">
        <v>764</v>
      </c>
      <c r="T165" s="6" t="s">
        <v>1393</v>
      </c>
      <c r="U165" s="6" t="s">
        <v>562</v>
      </c>
      <c r="V165" s="6" t="s">
        <v>764</v>
      </c>
      <c r="W165" s="17" t="s">
        <v>544</v>
      </c>
      <c r="X165" s="17" t="s">
        <v>545</v>
      </c>
      <c r="Y165" s="17" t="s">
        <v>546</v>
      </c>
      <c r="Z165" s="17">
        <v>3</v>
      </c>
      <c r="AA165" s="17" t="s">
        <v>863</v>
      </c>
      <c r="AB165" s="17" t="s">
        <v>863</v>
      </c>
      <c r="AC165" s="17" t="s">
        <v>564</v>
      </c>
    </row>
    <row r="166" spans="1:29" ht="22.5" customHeight="1">
      <c r="A166" s="103" t="s">
        <v>464</v>
      </c>
      <c r="B166" s="103"/>
      <c r="C166" s="103"/>
      <c r="D166" s="103"/>
      <c r="E166" s="103"/>
      <c r="F166" s="103"/>
      <c r="G166" s="103"/>
      <c r="H166" s="13">
        <f>SUM(H165:H165)</f>
        <v>2666000</v>
      </c>
      <c r="I166" s="10"/>
      <c r="J166" s="32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17"/>
      <c r="X166" s="17"/>
      <c r="Y166" s="17"/>
      <c r="Z166" s="17"/>
      <c r="AA166" s="17"/>
      <c r="AB166" s="17"/>
      <c r="AC166" s="17"/>
    </row>
    <row r="167" spans="1:29" ht="22.5" customHeight="1">
      <c r="A167" s="102" t="s">
        <v>1287</v>
      </c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</row>
    <row r="168" spans="1:29" ht="25.5">
      <c r="A168" s="6">
        <v>1</v>
      </c>
      <c r="B168" s="38" t="s">
        <v>1288</v>
      </c>
      <c r="C168" s="6" t="s">
        <v>1316</v>
      </c>
      <c r="D168" s="6" t="s">
        <v>863</v>
      </c>
      <c r="E168" s="6"/>
      <c r="F168" s="6" t="s">
        <v>564</v>
      </c>
      <c r="G168" s="6" t="s">
        <v>1317</v>
      </c>
      <c r="H168" s="11">
        <v>283937.48</v>
      </c>
      <c r="I168" s="73" t="s">
        <v>63</v>
      </c>
      <c r="J168" s="31" t="s">
        <v>1318</v>
      </c>
      <c r="K168" s="6" t="s">
        <v>1319</v>
      </c>
      <c r="L168" s="6" t="s">
        <v>1018</v>
      </c>
      <c r="M168" s="6" t="s">
        <v>1320</v>
      </c>
      <c r="N168" s="6" t="s">
        <v>1322</v>
      </c>
      <c r="O168" s="6"/>
      <c r="P168" s="6"/>
      <c r="Q168" s="6" t="s">
        <v>604</v>
      </c>
      <c r="R168" s="6" t="s">
        <v>604</v>
      </c>
      <c r="S168" s="6" t="s">
        <v>1321</v>
      </c>
      <c r="T168" s="6" t="s">
        <v>764</v>
      </c>
      <c r="U168" s="6" t="s">
        <v>562</v>
      </c>
      <c r="V168" s="6" t="s">
        <v>764</v>
      </c>
      <c r="W168" s="17"/>
      <c r="X168" s="17"/>
      <c r="Y168" s="17"/>
      <c r="Z168" s="17"/>
      <c r="AA168" s="17"/>
      <c r="AB168" s="17"/>
      <c r="AC168" s="17"/>
    </row>
    <row r="169" spans="1:29" ht="22.5" customHeight="1">
      <c r="A169" s="103" t="s">
        <v>464</v>
      </c>
      <c r="B169" s="103"/>
      <c r="C169" s="103"/>
      <c r="D169" s="103"/>
      <c r="E169" s="103"/>
      <c r="F169" s="103"/>
      <c r="G169" s="103"/>
      <c r="H169" s="13">
        <f>SUM(H168:H168)</f>
        <v>283937.48</v>
      </c>
      <c r="I169" s="10"/>
      <c r="J169" s="32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17"/>
      <c r="X169" s="17"/>
      <c r="Y169" s="17"/>
      <c r="Z169" s="17"/>
      <c r="AA169" s="17"/>
      <c r="AB169" s="17"/>
      <c r="AC169" s="17"/>
    </row>
    <row r="170" spans="1:29" ht="22.5" customHeight="1">
      <c r="A170" s="102" t="s">
        <v>1343</v>
      </c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2"/>
      <c r="AC170" s="102"/>
    </row>
    <row r="171" spans="1:29" ht="38.25">
      <c r="A171" s="6">
        <v>1</v>
      </c>
      <c r="B171" s="38" t="s">
        <v>1344</v>
      </c>
      <c r="C171" s="6" t="s">
        <v>1345</v>
      </c>
      <c r="D171" s="6" t="s">
        <v>863</v>
      </c>
      <c r="E171" s="6" t="s">
        <v>564</v>
      </c>
      <c r="F171" s="6" t="s">
        <v>564</v>
      </c>
      <c r="G171" s="6">
        <v>1970</v>
      </c>
      <c r="H171" s="11">
        <v>43611</v>
      </c>
      <c r="I171" s="73" t="s">
        <v>63</v>
      </c>
      <c r="J171" s="31" t="s">
        <v>1346</v>
      </c>
      <c r="K171" s="6" t="s">
        <v>1347</v>
      </c>
      <c r="L171" s="6" t="s">
        <v>1360</v>
      </c>
      <c r="M171" s="6" t="s">
        <v>1176</v>
      </c>
      <c r="N171" s="6" t="s">
        <v>1361</v>
      </c>
      <c r="O171" s="6" t="s">
        <v>1362</v>
      </c>
      <c r="P171" s="6"/>
      <c r="Q171" s="6" t="s">
        <v>764</v>
      </c>
      <c r="R171" s="6" t="s">
        <v>764</v>
      </c>
      <c r="S171" s="6" t="s">
        <v>764</v>
      </c>
      <c r="T171" s="6" t="s">
        <v>764</v>
      </c>
      <c r="U171" s="6" t="s">
        <v>562</v>
      </c>
      <c r="V171" s="6" t="s">
        <v>764</v>
      </c>
      <c r="W171" s="17" t="s">
        <v>1260</v>
      </c>
      <c r="X171" s="17" t="s">
        <v>1261</v>
      </c>
      <c r="Y171" s="17" t="s">
        <v>1262</v>
      </c>
      <c r="Z171" s="17">
        <v>3</v>
      </c>
      <c r="AA171" s="17" t="s">
        <v>564</v>
      </c>
      <c r="AB171" s="17" t="s">
        <v>863</v>
      </c>
      <c r="AC171" s="17" t="s">
        <v>564</v>
      </c>
    </row>
    <row r="172" spans="1:29" ht="38.25">
      <c r="A172" s="6">
        <v>2</v>
      </c>
      <c r="B172" s="38" t="s">
        <v>1348</v>
      </c>
      <c r="C172" s="6" t="s">
        <v>1345</v>
      </c>
      <c r="D172" s="6" t="s">
        <v>863</v>
      </c>
      <c r="E172" s="6" t="s">
        <v>564</v>
      </c>
      <c r="F172" s="6" t="s">
        <v>564</v>
      </c>
      <c r="G172" s="6">
        <v>1937</v>
      </c>
      <c r="H172" s="11">
        <v>149272.62</v>
      </c>
      <c r="I172" s="73" t="s">
        <v>63</v>
      </c>
      <c r="J172" s="31" t="s">
        <v>1346</v>
      </c>
      <c r="K172" s="6" t="s">
        <v>1347</v>
      </c>
      <c r="L172" s="6" t="s">
        <v>1363</v>
      </c>
      <c r="M172" s="6"/>
      <c r="N172" s="6" t="s">
        <v>1364</v>
      </c>
      <c r="O172" s="6"/>
      <c r="P172" s="6"/>
      <c r="Q172" s="6"/>
      <c r="R172" s="6"/>
      <c r="S172" s="6"/>
      <c r="T172" s="6"/>
      <c r="U172" s="6"/>
      <c r="V172" s="6"/>
      <c r="W172" s="17" t="s">
        <v>1263</v>
      </c>
      <c r="X172" s="17" t="s">
        <v>1264</v>
      </c>
      <c r="Y172" s="17" t="s">
        <v>1265</v>
      </c>
      <c r="Z172" s="17">
        <v>1</v>
      </c>
      <c r="AA172" s="17" t="s">
        <v>564</v>
      </c>
      <c r="AB172" s="17" t="s">
        <v>863</v>
      </c>
      <c r="AC172" s="17" t="s">
        <v>863</v>
      </c>
    </row>
    <row r="173" spans="1:29" ht="25.5">
      <c r="A173" s="6">
        <v>3</v>
      </c>
      <c r="B173" s="38" t="s">
        <v>1349</v>
      </c>
      <c r="C173" s="6" t="s">
        <v>1345</v>
      </c>
      <c r="D173" s="6" t="s">
        <v>863</v>
      </c>
      <c r="E173" s="6" t="s">
        <v>564</v>
      </c>
      <c r="F173" s="6" t="s">
        <v>564</v>
      </c>
      <c r="G173" s="6">
        <v>2005</v>
      </c>
      <c r="H173" s="11">
        <v>121595.64</v>
      </c>
      <c r="I173" s="73" t="s">
        <v>63</v>
      </c>
      <c r="J173" s="31" t="s">
        <v>1346</v>
      </c>
      <c r="K173" s="6" t="s">
        <v>1347</v>
      </c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17"/>
      <c r="X173" s="17"/>
      <c r="Y173" s="17"/>
      <c r="Z173" s="17"/>
      <c r="AA173" s="17"/>
      <c r="AB173" s="17"/>
      <c r="AC173" s="17"/>
    </row>
    <row r="174" spans="1:29" ht="25.5">
      <c r="A174" s="6">
        <v>4</v>
      </c>
      <c r="B174" s="38" t="s">
        <v>1350</v>
      </c>
      <c r="C174" s="6" t="s">
        <v>1345</v>
      </c>
      <c r="D174" s="6" t="s">
        <v>863</v>
      </c>
      <c r="E174" s="6" t="s">
        <v>564</v>
      </c>
      <c r="F174" s="6" t="s">
        <v>564</v>
      </c>
      <c r="G174" s="6">
        <v>2005</v>
      </c>
      <c r="H174" s="11">
        <v>1833314.07</v>
      </c>
      <c r="I174" s="73" t="s">
        <v>63</v>
      </c>
      <c r="J174" s="31" t="s">
        <v>1346</v>
      </c>
      <c r="K174" s="6" t="s">
        <v>1347</v>
      </c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17"/>
      <c r="X174" s="17"/>
      <c r="Y174" s="17"/>
      <c r="Z174" s="17"/>
      <c r="AA174" s="17"/>
      <c r="AB174" s="17"/>
      <c r="AC174" s="17"/>
    </row>
    <row r="175" spans="1:29" ht="22.5" customHeight="1">
      <c r="A175" s="6">
        <v>5</v>
      </c>
      <c r="B175" s="38" t="s">
        <v>1351</v>
      </c>
      <c r="C175" s="6" t="s">
        <v>1345</v>
      </c>
      <c r="D175" s="6" t="s">
        <v>863</v>
      </c>
      <c r="E175" s="6" t="s">
        <v>564</v>
      </c>
      <c r="F175" s="6" t="s">
        <v>564</v>
      </c>
      <c r="G175" s="6">
        <v>2005</v>
      </c>
      <c r="H175" s="11">
        <v>93177.01</v>
      </c>
      <c r="I175" s="73" t="s">
        <v>63</v>
      </c>
      <c r="J175" s="32"/>
      <c r="K175" s="6" t="s">
        <v>1347</v>
      </c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17"/>
      <c r="X175" s="17"/>
      <c r="Y175" s="17"/>
      <c r="Z175" s="17"/>
      <c r="AA175" s="17"/>
      <c r="AB175" s="17"/>
      <c r="AC175" s="17"/>
    </row>
    <row r="176" spans="1:29" ht="22.5" customHeight="1">
      <c r="A176" s="6">
        <v>6</v>
      </c>
      <c r="B176" s="38" t="s">
        <v>1352</v>
      </c>
      <c r="C176" s="6"/>
      <c r="D176" s="6" t="s">
        <v>863</v>
      </c>
      <c r="E176" s="6" t="s">
        <v>564</v>
      </c>
      <c r="F176" s="6" t="s">
        <v>564</v>
      </c>
      <c r="G176" s="6">
        <v>2003</v>
      </c>
      <c r="H176" s="11">
        <v>177754.17</v>
      </c>
      <c r="I176" s="73" t="s">
        <v>63</v>
      </c>
      <c r="J176" s="32"/>
      <c r="K176" s="6" t="s">
        <v>1347</v>
      </c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17"/>
      <c r="X176" s="17"/>
      <c r="Y176" s="17"/>
      <c r="Z176" s="17"/>
      <c r="AA176" s="17"/>
      <c r="AB176" s="17"/>
      <c r="AC176" s="17"/>
    </row>
    <row r="177" spans="1:29" ht="22.5" customHeight="1">
      <c r="A177" s="6">
        <v>7</v>
      </c>
      <c r="B177" s="38" t="s">
        <v>1353</v>
      </c>
      <c r="C177" s="6"/>
      <c r="D177" s="6" t="s">
        <v>863</v>
      </c>
      <c r="E177" s="6" t="s">
        <v>564</v>
      </c>
      <c r="F177" s="6" t="s">
        <v>564</v>
      </c>
      <c r="G177" s="6">
        <v>2005</v>
      </c>
      <c r="H177" s="11">
        <v>149727.53</v>
      </c>
      <c r="I177" s="73" t="s">
        <v>63</v>
      </c>
      <c r="J177" s="32"/>
      <c r="K177" s="6" t="s">
        <v>1347</v>
      </c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17"/>
      <c r="X177" s="17"/>
      <c r="Y177" s="17"/>
      <c r="Z177" s="17"/>
      <c r="AA177" s="17"/>
      <c r="AB177" s="17"/>
      <c r="AC177" s="17"/>
    </row>
    <row r="178" spans="1:29" ht="22.5" customHeight="1">
      <c r="A178" s="6">
        <v>8</v>
      </c>
      <c r="B178" s="38" t="s">
        <v>1354</v>
      </c>
      <c r="C178" s="6"/>
      <c r="D178" s="6" t="s">
        <v>863</v>
      </c>
      <c r="E178" s="6" t="s">
        <v>564</v>
      </c>
      <c r="F178" s="6" t="s">
        <v>564</v>
      </c>
      <c r="G178" s="6">
        <v>2005</v>
      </c>
      <c r="H178" s="11">
        <v>51453.2</v>
      </c>
      <c r="I178" s="73" t="s">
        <v>63</v>
      </c>
      <c r="J178" s="32"/>
      <c r="K178" s="6" t="s">
        <v>1347</v>
      </c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17"/>
      <c r="X178" s="17"/>
      <c r="Y178" s="17"/>
      <c r="Z178" s="17"/>
      <c r="AA178" s="17"/>
      <c r="AB178" s="17"/>
      <c r="AC178" s="17"/>
    </row>
    <row r="179" spans="1:29" ht="22.5" customHeight="1">
      <c r="A179" s="6">
        <v>9</v>
      </c>
      <c r="B179" s="38" t="s">
        <v>1355</v>
      </c>
      <c r="C179" s="6"/>
      <c r="D179" s="6" t="s">
        <v>863</v>
      </c>
      <c r="E179" s="6" t="s">
        <v>564</v>
      </c>
      <c r="F179" s="6" t="s">
        <v>564</v>
      </c>
      <c r="G179" s="6">
        <v>2005</v>
      </c>
      <c r="H179" s="11">
        <v>10374.15</v>
      </c>
      <c r="I179" s="73" t="s">
        <v>63</v>
      </c>
      <c r="J179" s="32"/>
      <c r="K179" s="6" t="s">
        <v>1347</v>
      </c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17"/>
      <c r="X179" s="17"/>
      <c r="Y179" s="17"/>
      <c r="Z179" s="17"/>
      <c r="AA179" s="17"/>
      <c r="AB179" s="17"/>
      <c r="AC179" s="17"/>
    </row>
    <row r="180" spans="1:29" ht="22.5" customHeight="1">
      <c r="A180" s="6">
        <v>10</v>
      </c>
      <c r="B180" s="38" t="s">
        <v>1356</v>
      </c>
      <c r="C180" s="6"/>
      <c r="D180" s="6" t="s">
        <v>863</v>
      </c>
      <c r="E180" s="6" t="s">
        <v>564</v>
      </c>
      <c r="F180" s="6" t="s">
        <v>564</v>
      </c>
      <c r="G180" s="6">
        <v>1962</v>
      </c>
      <c r="H180" s="11">
        <v>10595.45</v>
      </c>
      <c r="I180" s="73" t="s">
        <v>63</v>
      </c>
      <c r="J180" s="32"/>
      <c r="K180" s="6" t="s">
        <v>1347</v>
      </c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17"/>
      <c r="X180" s="17"/>
      <c r="Y180" s="17"/>
      <c r="Z180" s="17"/>
      <c r="AA180" s="17"/>
      <c r="AB180" s="17"/>
      <c r="AC180" s="17"/>
    </row>
    <row r="181" spans="1:29" ht="22.5" customHeight="1">
      <c r="A181" s="6">
        <v>11</v>
      </c>
      <c r="B181" s="38" t="s">
        <v>1356</v>
      </c>
      <c r="C181" s="6"/>
      <c r="D181" s="6" t="s">
        <v>863</v>
      </c>
      <c r="E181" s="6" t="s">
        <v>564</v>
      </c>
      <c r="F181" s="6" t="s">
        <v>564</v>
      </c>
      <c r="G181" s="6">
        <v>2005</v>
      </c>
      <c r="H181" s="11">
        <v>81183.7</v>
      </c>
      <c r="I181" s="73" t="s">
        <v>63</v>
      </c>
      <c r="J181" s="32"/>
      <c r="K181" s="6" t="s">
        <v>1347</v>
      </c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17"/>
      <c r="X181" s="17"/>
      <c r="Y181" s="17"/>
      <c r="Z181" s="17"/>
      <c r="AA181" s="17"/>
      <c r="AB181" s="17"/>
      <c r="AC181" s="17"/>
    </row>
    <row r="182" spans="1:29" ht="22.5" customHeight="1">
      <c r="A182" s="6">
        <v>12</v>
      </c>
      <c r="B182" s="38" t="s">
        <v>1357</v>
      </c>
      <c r="C182" s="6"/>
      <c r="D182" s="6" t="s">
        <v>863</v>
      </c>
      <c r="E182" s="6" t="s">
        <v>564</v>
      </c>
      <c r="F182" s="6" t="s">
        <v>564</v>
      </c>
      <c r="G182" s="6">
        <v>2005</v>
      </c>
      <c r="H182" s="11">
        <v>52032.54</v>
      </c>
      <c r="I182" s="73" t="s">
        <v>63</v>
      </c>
      <c r="J182" s="32"/>
      <c r="K182" s="6" t="s">
        <v>1347</v>
      </c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17"/>
      <c r="X182" s="17"/>
      <c r="Y182" s="17"/>
      <c r="Z182" s="17"/>
      <c r="AA182" s="17"/>
      <c r="AB182" s="17"/>
      <c r="AC182" s="17"/>
    </row>
    <row r="183" spans="1:29" ht="22.5" customHeight="1">
      <c r="A183" s="6">
        <v>13</v>
      </c>
      <c r="B183" s="38" t="s">
        <v>1358</v>
      </c>
      <c r="C183" s="6"/>
      <c r="D183" s="6" t="s">
        <v>863</v>
      </c>
      <c r="E183" s="6" t="s">
        <v>564</v>
      </c>
      <c r="F183" s="6" t="s">
        <v>564</v>
      </c>
      <c r="G183" s="6">
        <v>1977</v>
      </c>
      <c r="H183" s="11">
        <v>14036.3</v>
      </c>
      <c r="I183" s="73" t="s">
        <v>63</v>
      </c>
      <c r="J183" s="32"/>
      <c r="K183" s="6" t="s">
        <v>1347</v>
      </c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17"/>
      <c r="X183" s="17"/>
      <c r="Y183" s="17"/>
      <c r="Z183" s="17"/>
      <c r="AA183" s="17"/>
      <c r="AB183" s="17"/>
      <c r="AC183" s="17"/>
    </row>
    <row r="184" spans="1:29" ht="22.5" customHeight="1">
      <c r="A184" s="6">
        <v>14</v>
      </c>
      <c r="B184" s="38" t="s">
        <v>1359</v>
      </c>
      <c r="C184" s="6"/>
      <c r="D184" s="6" t="s">
        <v>863</v>
      </c>
      <c r="E184" s="6" t="s">
        <v>564</v>
      </c>
      <c r="F184" s="6" t="s">
        <v>564</v>
      </c>
      <c r="G184" s="6">
        <v>2005</v>
      </c>
      <c r="H184" s="11">
        <v>65175.69</v>
      </c>
      <c r="I184" s="73" t="s">
        <v>63</v>
      </c>
      <c r="J184" s="32"/>
      <c r="K184" s="6" t="s">
        <v>1347</v>
      </c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17"/>
      <c r="X184" s="17"/>
      <c r="Y184" s="17"/>
      <c r="Z184" s="17"/>
      <c r="AA184" s="17"/>
      <c r="AB184" s="17"/>
      <c r="AC184" s="17"/>
    </row>
    <row r="185" spans="1:29" ht="22.5" customHeight="1">
      <c r="A185" s="103" t="s">
        <v>464</v>
      </c>
      <c r="B185" s="103"/>
      <c r="C185" s="103"/>
      <c r="D185" s="103"/>
      <c r="E185" s="103"/>
      <c r="F185" s="103"/>
      <c r="G185" s="103"/>
      <c r="H185" s="13">
        <f>SUM(H171:H184)</f>
        <v>2853303.07</v>
      </c>
      <c r="I185" s="10"/>
      <c r="J185" s="32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17"/>
      <c r="X185" s="17"/>
      <c r="Y185" s="17"/>
      <c r="Z185" s="17"/>
      <c r="AA185" s="17"/>
      <c r="AB185" s="17"/>
      <c r="AC185" s="17"/>
    </row>
    <row r="186" spans="1:29" ht="22.5" customHeight="1">
      <c r="A186" s="102" t="s">
        <v>1380</v>
      </c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</row>
    <row r="187" spans="1:29" ht="153">
      <c r="A187" s="6">
        <v>1</v>
      </c>
      <c r="B187" s="38" t="s">
        <v>1271</v>
      </c>
      <c r="C187" s="6" t="s">
        <v>1291</v>
      </c>
      <c r="D187" s="6" t="s">
        <v>1013</v>
      </c>
      <c r="E187" s="6" t="s">
        <v>1014</v>
      </c>
      <c r="F187" s="6" t="s">
        <v>1014</v>
      </c>
      <c r="G187" s="6">
        <v>1955</v>
      </c>
      <c r="H187" s="11">
        <v>531849.69</v>
      </c>
      <c r="I187" s="73" t="s">
        <v>185</v>
      </c>
      <c r="J187" s="31" t="s">
        <v>1292</v>
      </c>
      <c r="K187" s="6" t="s">
        <v>378</v>
      </c>
      <c r="L187" s="6" t="s">
        <v>1293</v>
      </c>
      <c r="M187" s="6" t="s">
        <v>1294</v>
      </c>
      <c r="N187" s="6" t="s">
        <v>1295</v>
      </c>
      <c r="O187" s="6" t="s">
        <v>1296</v>
      </c>
      <c r="P187" s="6" t="s">
        <v>620</v>
      </c>
      <c r="Q187" s="6" t="s">
        <v>1297</v>
      </c>
      <c r="R187" s="6" t="s">
        <v>1298</v>
      </c>
      <c r="S187" s="6" t="s">
        <v>1298</v>
      </c>
      <c r="T187" s="6" t="s">
        <v>1298</v>
      </c>
      <c r="U187" s="6" t="s">
        <v>1299</v>
      </c>
      <c r="V187" s="6" t="s">
        <v>1298</v>
      </c>
      <c r="W187" s="17"/>
      <c r="X187" s="17"/>
      <c r="Y187" s="17"/>
      <c r="Z187" s="17"/>
      <c r="AA187" s="17"/>
      <c r="AB187" s="17"/>
      <c r="AC187" s="17"/>
    </row>
    <row r="188" spans="1:29" ht="22.5" customHeight="1">
      <c r="A188" s="103" t="s">
        <v>464</v>
      </c>
      <c r="B188" s="103"/>
      <c r="C188" s="103"/>
      <c r="D188" s="103"/>
      <c r="E188" s="103"/>
      <c r="F188" s="103"/>
      <c r="G188" s="103"/>
      <c r="H188" s="13">
        <f>SUM(H187:H187)</f>
        <v>531849.69</v>
      </c>
      <c r="I188" s="10"/>
      <c r="J188" s="32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17"/>
      <c r="X188" s="17"/>
      <c r="Y188" s="17"/>
      <c r="Z188" s="17"/>
      <c r="AA188" s="17"/>
      <c r="AB188" s="17"/>
      <c r="AC188" s="17"/>
    </row>
    <row r="189" spans="1:29" ht="22.5" customHeight="1">
      <c r="A189" s="102" t="s">
        <v>1385</v>
      </c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102"/>
      <c r="AC189" s="102"/>
    </row>
    <row r="190" spans="1:29" ht="25.5">
      <c r="A190" s="6">
        <v>1</v>
      </c>
      <c r="B190" s="38" t="s">
        <v>1171</v>
      </c>
      <c r="C190" s="6" t="s">
        <v>1126</v>
      </c>
      <c r="D190" s="6" t="s">
        <v>863</v>
      </c>
      <c r="E190" s="6" t="s">
        <v>564</v>
      </c>
      <c r="F190" s="6" t="s">
        <v>564</v>
      </c>
      <c r="G190" s="6">
        <v>1995</v>
      </c>
      <c r="H190" s="11">
        <v>2995326.42</v>
      </c>
      <c r="I190" s="73" t="s">
        <v>63</v>
      </c>
      <c r="J190" s="31" t="s">
        <v>1386</v>
      </c>
      <c r="K190" s="6" t="s">
        <v>1387</v>
      </c>
      <c r="L190" s="6" t="s">
        <v>1388</v>
      </c>
      <c r="M190" s="6" t="s">
        <v>1176</v>
      </c>
      <c r="N190" s="6" t="s">
        <v>1177</v>
      </c>
      <c r="O190" s="6" t="s">
        <v>1389</v>
      </c>
      <c r="P190" s="6" t="s">
        <v>562</v>
      </c>
      <c r="Q190" s="6" t="s">
        <v>764</v>
      </c>
      <c r="R190" s="6" t="s">
        <v>764</v>
      </c>
      <c r="S190" s="6" t="s">
        <v>1390</v>
      </c>
      <c r="T190" s="6" t="s">
        <v>1391</v>
      </c>
      <c r="U190" s="6" t="s">
        <v>1392</v>
      </c>
      <c r="V190" s="6" t="s">
        <v>1393</v>
      </c>
      <c r="W190" s="17">
        <v>1222.2</v>
      </c>
      <c r="X190" s="17">
        <v>2314</v>
      </c>
      <c r="Y190" s="17">
        <v>9716.8</v>
      </c>
      <c r="Z190" s="17" t="s">
        <v>1394</v>
      </c>
      <c r="AA190" s="17" t="s">
        <v>1395</v>
      </c>
      <c r="AB190" s="17" t="s">
        <v>863</v>
      </c>
      <c r="AC190" s="17" t="s">
        <v>564</v>
      </c>
    </row>
    <row r="191" spans="1:29" ht="22.5" customHeight="1">
      <c r="A191" s="103" t="s">
        <v>464</v>
      </c>
      <c r="B191" s="103"/>
      <c r="C191" s="103"/>
      <c r="D191" s="103"/>
      <c r="E191" s="103"/>
      <c r="F191" s="103"/>
      <c r="G191" s="103"/>
      <c r="H191" s="13">
        <f>SUM(H190:H190)</f>
        <v>2995326.42</v>
      </c>
      <c r="I191" s="10"/>
      <c r="J191" s="32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17"/>
      <c r="X191" s="17"/>
      <c r="Y191" s="17"/>
      <c r="Z191" s="17"/>
      <c r="AA191" s="17"/>
      <c r="AB191" s="17"/>
      <c r="AC191" s="17"/>
    </row>
    <row r="192" spans="1:29" ht="22.5" customHeight="1">
      <c r="A192" s="102" t="s">
        <v>1420</v>
      </c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2"/>
    </row>
    <row r="193" spans="1:29" ht="89.25">
      <c r="A193" s="6">
        <v>1</v>
      </c>
      <c r="B193" s="38" t="s">
        <v>1130</v>
      </c>
      <c r="C193" s="6" t="s">
        <v>1131</v>
      </c>
      <c r="D193" s="6" t="s">
        <v>567</v>
      </c>
      <c r="E193" s="6" t="s">
        <v>568</v>
      </c>
      <c r="F193" s="6" t="s">
        <v>568</v>
      </c>
      <c r="G193" s="6">
        <v>1950</v>
      </c>
      <c r="H193" s="11">
        <v>367555.04</v>
      </c>
      <c r="I193" s="73" t="s">
        <v>63</v>
      </c>
      <c r="J193" s="31" t="s">
        <v>1134</v>
      </c>
      <c r="K193" s="6" t="s">
        <v>1135</v>
      </c>
      <c r="L193" s="6" t="s">
        <v>1138</v>
      </c>
      <c r="M193" s="6" t="s">
        <v>1139</v>
      </c>
      <c r="N193" s="6" t="s">
        <v>1140</v>
      </c>
      <c r="O193" s="6" t="s">
        <v>1141</v>
      </c>
      <c r="P193" s="6" t="s">
        <v>1142</v>
      </c>
      <c r="Q193" s="6" t="s">
        <v>604</v>
      </c>
      <c r="R193" s="6" t="s">
        <v>604</v>
      </c>
      <c r="S193" s="6" t="s">
        <v>1143</v>
      </c>
      <c r="T193" s="6" t="s">
        <v>604</v>
      </c>
      <c r="U193" s="6" t="s">
        <v>603</v>
      </c>
      <c r="V193" s="6" t="s">
        <v>1393</v>
      </c>
      <c r="W193" s="17" t="s">
        <v>1148</v>
      </c>
      <c r="X193" s="17" t="s">
        <v>1149</v>
      </c>
      <c r="Y193" s="17" t="s">
        <v>1150</v>
      </c>
      <c r="Z193" s="17" t="s">
        <v>1151</v>
      </c>
      <c r="AA193" s="17" t="s">
        <v>567</v>
      </c>
      <c r="AB193" s="17" t="s">
        <v>567</v>
      </c>
      <c r="AC193" s="17" t="s">
        <v>568</v>
      </c>
    </row>
    <row r="194" spans="1:29" ht="89.25">
      <c r="A194" s="6">
        <v>2</v>
      </c>
      <c r="B194" s="38" t="s">
        <v>1132</v>
      </c>
      <c r="C194" s="6" t="s">
        <v>1133</v>
      </c>
      <c r="D194" s="6" t="s">
        <v>567</v>
      </c>
      <c r="E194" s="6" t="s">
        <v>568</v>
      </c>
      <c r="F194" s="6" t="s">
        <v>568</v>
      </c>
      <c r="G194" s="6">
        <v>2003</v>
      </c>
      <c r="H194" s="11">
        <v>3764829.33</v>
      </c>
      <c r="I194" s="73" t="s">
        <v>63</v>
      </c>
      <c r="J194" s="32" t="s">
        <v>1136</v>
      </c>
      <c r="K194" s="6" t="s">
        <v>1137</v>
      </c>
      <c r="L194" s="6" t="s">
        <v>1144</v>
      </c>
      <c r="M194" s="6" t="s">
        <v>1145</v>
      </c>
      <c r="N194" s="6" t="s">
        <v>1146</v>
      </c>
      <c r="O194" s="6" t="s">
        <v>1141</v>
      </c>
      <c r="P194" s="6" t="s">
        <v>1147</v>
      </c>
      <c r="Q194" s="6" t="s">
        <v>603</v>
      </c>
      <c r="R194" s="6" t="s">
        <v>603</v>
      </c>
      <c r="S194" s="6" t="s">
        <v>603</v>
      </c>
      <c r="T194" s="6" t="s">
        <v>603</v>
      </c>
      <c r="U194" s="6" t="s">
        <v>954</v>
      </c>
      <c r="V194" s="6" t="s">
        <v>1393</v>
      </c>
      <c r="W194" s="17" t="s">
        <v>1152</v>
      </c>
      <c r="X194" s="17" t="s">
        <v>1153</v>
      </c>
      <c r="Y194" s="17" t="s">
        <v>1154</v>
      </c>
      <c r="Z194" s="17" t="s">
        <v>1155</v>
      </c>
      <c r="AA194" s="17" t="s">
        <v>1395</v>
      </c>
      <c r="AB194" s="17" t="s">
        <v>567</v>
      </c>
      <c r="AC194" s="17" t="s">
        <v>568</v>
      </c>
    </row>
    <row r="195" spans="1:29" ht="12.75">
      <c r="A195" s="6"/>
      <c r="B195" s="38" t="s">
        <v>628</v>
      </c>
      <c r="C195" s="6"/>
      <c r="D195" s="6"/>
      <c r="E195" s="6"/>
      <c r="F195" s="6"/>
      <c r="G195" s="6"/>
      <c r="H195" s="11">
        <v>20771.1</v>
      </c>
      <c r="I195" s="73" t="s">
        <v>63</v>
      </c>
      <c r="J195" s="32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17"/>
      <c r="X195" s="17"/>
      <c r="Y195" s="17"/>
      <c r="Z195" s="17"/>
      <c r="AA195" s="17"/>
      <c r="AB195" s="17"/>
      <c r="AC195" s="17"/>
    </row>
    <row r="196" spans="1:29" ht="12.75">
      <c r="A196" s="6"/>
      <c r="B196" s="38" t="s">
        <v>1424</v>
      </c>
      <c r="C196" s="6"/>
      <c r="D196" s="6"/>
      <c r="E196" s="6"/>
      <c r="F196" s="6"/>
      <c r="G196" s="6"/>
      <c r="H196" s="11">
        <v>50980</v>
      </c>
      <c r="I196" s="73" t="s">
        <v>63</v>
      </c>
      <c r="J196" s="32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17"/>
      <c r="X196" s="17"/>
      <c r="Y196" s="17"/>
      <c r="Z196" s="17"/>
      <c r="AA196" s="17"/>
      <c r="AB196" s="17"/>
      <c r="AC196" s="17"/>
    </row>
    <row r="197" spans="1:29" ht="12.75">
      <c r="A197" s="6"/>
      <c r="B197" s="38" t="s">
        <v>629</v>
      </c>
      <c r="C197" s="6"/>
      <c r="D197" s="6"/>
      <c r="E197" s="6"/>
      <c r="F197" s="6"/>
      <c r="G197" s="6"/>
      <c r="H197" s="11">
        <v>16004.5</v>
      </c>
      <c r="I197" s="73" t="s">
        <v>63</v>
      </c>
      <c r="J197" s="32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17"/>
      <c r="X197" s="17"/>
      <c r="Y197" s="17"/>
      <c r="Z197" s="17"/>
      <c r="AA197" s="17"/>
      <c r="AB197" s="17"/>
      <c r="AC197" s="17"/>
    </row>
    <row r="198" spans="1:29" ht="12.75">
      <c r="A198" s="6"/>
      <c r="B198" s="38" t="s">
        <v>630</v>
      </c>
      <c r="C198" s="6"/>
      <c r="D198" s="6"/>
      <c r="E198" s="6"/>
      <c r="F198" s="6"/>
      <c r="G198" s="6"/>
      <c r="H198" s="11">
        <v>91719.52</v>
      </c>
      <c r="I198" s="73" t="s">
        <v>63</v>
      </c>
      <c r="J198" s="32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17"/>
      <c r="X198" s="17"/>
      <c r="Y198" s="17"/>
      <c r="Z198" s="17"/>
      <c r="AA198" s="17"/>
      <c r="AB198" s="17"/>
      <c r="AC198" s="17"/>
    </row>
    <row r="199" spans="1:29" ht="12.75">
      <c r="A199" s="6"/>
      <c r="B199" s="38" t="s">
        <v>631</v>
      </c>
      <c r="C199" s="6"/>
      <c r="D199" s="6"/>
      <c r="E199" s="6"/>
      <c r="F199" s="6"/>
      <c r="G199" s="6"/>
      <c r="H199" s="11">
        <v>329690.17</v>
      </c>
      <c r="I199" s="73" t="s">
        <v>63</v>
      </c>
      <c r="J199" s="32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17"/>
      <c r="X199" s="17"/>
      <c r="Y199" s="17"/>
      <c r="Z199" s="17"/>
      <c r="AA199" s="17"/>
      <c r="AB199" s="17"/>
      <c r="AC199" s="17"/>
    </row>
    <row r="200" spans="1:29" ht="22.5" customHeight="1">
      <c r="A200" s="103" t="s">
        <v>464</v>
      </c>
      <c r="B200" s="103"/>
      <c r="C200" s="103"/>
      <c r="D200" s="103"/>
      <c r="E200" s="103"/>
      <c r="F200" s="103"/>
      <c r="G200" s="103"/>
      <c r="H200" s="13">
        <f>SUM(H193:H199)</f>
        <v>4641549.66</v>
      </c>
      <c r="I200" s="10"/>
      <c r="J200" s="32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17"/>
      <c r="X200" s="17"/>
      <c r="Y200" s="17"/>
      <c r="Z200" s="17"/>
      <c r="AA200" s="17"/>
      <c r="AB200" s="17"/>
      <c r="AC200" s="17"/>
    </row>
    <row r="201" spans="1:29" ht="22.5" customHeight="1">
      <c r="A201" s="102" t="s">
        <v>1421</v>
      </c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2"/>
    </row>
    <row r="202" spans="1:29" ht="25.5">
      <c r="A202" s="6">
        <v>1</v>
      </c>
      <c r="B202" s="38" t="s">
        <v>401</v>
      </c>
      <c r="C202" s="6" t="s">
        <v>1422</v>
      </c>
      <c r="D202" s="6" t="s">
        <v>567</v>
      </c>
      <c r="E202" s="6" t="s">
        <v>568</v>
      </c>
      <c r="F202" s="6" t="s">
        <v>568</v>
      </c>
      <c r="G202" s="6">
        <v>1995</v>
      </c>
      <c r="H202" s="198">
        <v>2346000</v>
      </c>
      <c r="I202" s="199" t="s">
        <v>519</v>
      </c>
      <c r="J202" s="31" t="s">
        <v>1423</v>
      </c>
      <c r="K202" s="6" t="s">
        <v>375</v>
      </c>
      <c r="L202" s="6" t="s">
        <v>1018</v>
      </c>
      <c r="M202" s="6" t="s">
        <v>1426</v>
      </c>
      <c r="N202" s="6" t="s">
        <v>1427</v>
      </c>
      <c r="O202" s="6" t="s">
        <v>1428</v>
      </c>
      <c r="P202" s="6" t="s">
        <v>562</v>
      </c>
      <c r="Q202" s="6" t="s">
        <v>764</v>
      </c>
      <c r="R202" s="6" t="s">
        <v>764</v>
      </c>
      <c r="S202" s="6" t="s">
        <v>764</v>
      </c>
      <c r="T202" s="6" t="s">
        <v>1429</v>
      </c>
      <c r="U202" s="6" t="s">
        <v>764</v>
      </c>
      <c r="V202" s="6" t="s">
        <v>764</v>
      </c>
      <c r="W202" s="17">
        <v>809.61</v>
      </c>
      <c r="X202" s="17">
        <v>802.28</v>
      </c>
      <c r="Y202" s="17">
        <v>2567.3</v>
      </c>
      <c r="Z202" s="17">
        <v>1</v>
      </c>
      <c r="AA202" s="17" t="s">
        <v>567</v>
      </c>
      <c r="AB202" s="17" t="s">
        <v>567</v>
      </c>
      <c r="AC202" s="17" t="s">
        <v>568</v>
      </c>
    </row>
    <row r="203" spans="1:29" ht="22.5" customHeight="1">
      <c r="A203" s="6">
        <v>2</v>
      </c>
      <c r="B203" s="57" t="s">
        <v>1424</v>
      </c>
      <c r="C203" s="17"/>
      <c r="D203" s="6"/>
      <c r="E203" s="6"/>
      <c r="F203" s="6"/>
      <c r="G203" s="6">
        <v>2010</v>
      </c>
      <c r="H203" s="11">
        <v>1639.8</v>
      </c>
      <c r="I203" s="73" t="s">
        <v>63</v>
      </c>
      <c r="J203" s="32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17"/>
      <c r="X203" s="17"/>
      <c r="Y203" s="17"/>
      <c r="Z203" s="17"/>
      <c r="AA203" s="17"/>
      <c r="AB203" s="17"/>
      <c r="AC203" s="17"/>
    </row>
    <row r="204" spans="1:29" ht="22.5" customHeight="1">
      <c r="A204" s="6">
        <v>3</v>
      </c>
      <c r="B204" s="38" t="s">
        <v>1425</v>
      </c>
      <c r="C204" s="6"/>
      <c r="D204" s="6"/>
      <c r="E204" s="6"/>
      <c r="F204" s="6"/>
      <c r="G204" s="6">
        <v>2013</v>
      </c>
      <c r="H204" s="11">
        <v>70000</v>
      </c>
      <c r="I204" s="73" t="s">
        <v>63</v>
      </c>
      <c r="J204" s="32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17"/>
      <c r="X204" s="17"/>
      <c r="Y204" s="17"/>
      <c r="Z204" s="17"/>
      <c r="AA204" s="17"/>
      <c r="AB204" s="17"/>
      <c r="AC204" s="17"/>
    </row>
    <row r="205" spans="1:29" ht="22.5" customHeight="1">
      <c r="A205" s="103" t="s">
        <v>464</v>
      </c>
      <c r="B205" s="103"/>
      <c r="C205" s="103"/>
      <c r="D205" s="103"/>
      <c r="E205" s="103"/>
      <c r="F205" s="103"/>
      <c r="G205" s="103"/>
      <c r="H205" s="13">
        <f>SUM(H202:H204)</f>
        <v>2417639.8</v>
      </c>
      <c r="I205" s="10"/>
      <c r="J205" s="32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17"/>
      <c r="X205" s="17"/>
      <c r="Y205" s="17"/>
      <c r="Z205" s="17"/>
      <c r="AA205" s="17"/>
      <c r="AB205" s="17"/>
      <c r="AC205" s="17"/>
    </row>
    <row r="206" spans="1:29" ht="22.5" customHeight="1">
      <c r="A206" s="102" t="s">
        <v>182</v>
      </c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102"/>
      <c r="AC206" s="102"/>
    </row>
    <row r="207" spans="1:29" ht="165.75">
      <c r="A207" s="6">
        <v>1</v>
      </c>
      <c r="B207" s="38" t="s">
        <v>183</v>
      </c>
      <c r="C207" s="6" t="s">
        <v>184</v>
      </c>
      <c r="D207" s="6" t="s">
        <v>567</v>
      </c>
      <c r="E207" s="6" t="s">
        <v>568</v>
      </c>
      <c r="F207" s="6" t="s">
        <v>568</v>
      </c>
      <c r="G207" s="6">
        <v>2005</v>
      </c>
      <c r="H207" s="84">
        <v>2161000</v>
      </c>
      <c r="I207" s="199" t="s">
        <v>1049</v>
      </c>
      <c r="J207" s="31" t="s">
        <v>186</v>
      </c>
      <c r="K207" s="6" t="s">
        <v>404</v>
      </c>
      <c r="L207" s="6" t="s">
        <v>187</v>
      </c>
      <c r="M207" s="6" t="s">
        <v>188</v>
      </c>
      <c r="N207" s="6" t="s">
        <v>189</v>
      </c>
      <c r="O207" s="6" t="s">
        <v>190</v>
      </c>
      <c r="P207" s="6" t="s">
        <v>562</v>
      </c>
      <c r="Q207" s="6" t="s">
        <v>604</v>
      </c>
      <c r="R207" s="6" t="s">
        <v>603</v>
      </c>
      <c r="S207" s="6" t="s">
        <v>604</v>
      </c>
      <c r="T207" s="6" t="s">
        <v>603</v>
      </c>
      <c r="U207" s="51" t="s">
        <v>191</v>
      </c>
      <c r="V207" s="6" t="s">
        <v>1393</v>
      </c>
      <c r="W207" s="17" t="s">
        <v>192</v>
      </c>
      <c r="X207" s="17" t="s">
        <v>193</v>
      </c>
      <c r="Y207" s="17" t="s">
        <v>194</v>
      </c>
      <c r="Z207" s="17" t="s">
        <v>1394</v>
      </c>
      <c r="AA207" s="17" t="s">
        <v>1395</v>
      </c>
      <c r="AB207" s="17" t="s">
        <v>567</v>
      </c>
      <c r="AC207" s="17" t="s">
        <v>568</v>
      </c>
    </row>
    <row r="208" spans="1:29" ht="22.5" customHeight="1">
      <c r="A208" s="103" t="s">
        <v>464</v>
      </c>
      <c r="B208" s="103"/>
      <c r="C208" s="103"/>
      <c r="D208" s="103"/>
      <c r="E208" s="103"/>
      <c r="F208" s="103"/>
      <c r="G208" s="103"/>
      <c r="H208" s="13">
        <f>SUM(H207:H207)</f>
        <v>2161000</v>
      </c>
      <c r="I208" s="10"/>
      <c r="J208" s="32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17"/>
      <c r="X208" s="17"/>
      <c r="Y208" s="17"/>
      <c r="Z208" s="17"/>
      <c r="AA208" s="17"/>
      <c r="AB208" s="17"/>
      <c r="AC208" s="17"/>
    </row>
    <row r="209" spans="1:29" ht="22.5" customHeight="1">
      <c r="A209" s="102" t="s">
        <v>28</v>
      </c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102"/>
      <c r="AC209" s="102"/>
    </row>
    <row r="210" spans="1:29" ht="76.5">
      <c r="A210" s="6">
        <v>1</v>
      </c>
      <c r="B210" s="38" t="s">
        <v>30</v>
      </c>
      <c r="C210" s="6" t="s">
        <v>31</v>
      </c>
      <c r="D210" s="6" t="s">
        <v>567</v>
      </c>
      <c r="E210" s="6" t="s">
        <v>568</v>
      </c>
      <c r="F210" s="6" t="s">
        <v>568</v>
      </c>
      <c r="G210" s="6">
        <v>2004</v>
      </c>
      <c r="H210" s="198">
        <v>1055000</v>
      </c>
      <c r="I210" s="199" t="s">
        <v>519</v>
      </c>
      <c r="J210" s="31" t="s">
        <v>32</v>
      </c>
      <c r="K210" s="6" t="s">
        <v>33</v>
      </c>
      <c r="L210" s="6" t="s">
        <v>34</v>
      </c>
      <c r="M210" s="6" t="s">
        <v>35</v>
      </c>
      <c r="N210" s="6" t="s">
        <v>36</v>
      </c>
      <c r="O210" s="6" t="s">
        <v>37</v>
      </c>
      <c r="P210" s="6" t="s">
        <v>667</v>
      </c>
      <c r="Q210" s="6" t="s">
        <v>1321</v>
      </c>
      <c r="R210" s="6" t="s">
        <v>764</v>
      </c>
      <c r="S210" s="6" t="s">
        <v>764</v>
      </c>
      <c r="T210" s="6" t="s">
        <v>764</v>
      </c>
      <c r="U210" s="6" t="s">
        <v>38</v>
      </c>
      <c r="V210" s="6" t="s">
        <v>764</v>
      </c>
      <c r="W210" s="17">
        <v>361.8</v>
      </c>
      <c r="X210" s="17">
        <v>361.8</v>
      </c>
      <c r="Y210" s="17">
        <v>1843</v>
      </c>
      <c r="Z210" s="17" t="s">
        <v>39</v>
      </c>
      <c r="AA210" s="17" t="s">
        <v>568</v>
      </c>
      <c r="AB210" s="17" t="s">
        <v>567</v>
      </c>
      <c r="AC210" s="17" t="s">
        <v>568</v>
      </c>
    </row>
    <row r="211" spans="1:29" ht="22.5" customHeight="1">
      <c r="A211" s="103" t="s">
        <v>464</v>
      </c>
      <c r="B211" s="103"/>
      <c r="C211" s="103"/>
      <c r="D211" s="103"/>
      <c r="E211" s="103"/>
      <c r="F211" s="103"/>
      <c r="G211" s="103"/>
      <c r="H211" s="13">
        <f>SUM(H210:H210)</f>
        <v>1055000</v>
      </c>
      <c r="I211" s="10"/>
      <c r="J211" s="32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17"/>
      <c r="X211" s="17"/>
      <c r="Y211" s="17"/>
      <c r="Z211" s="17"/>
      <c r="AA211" s="17"/>
      <c r="AB211" s="17"/>
      <c r="AC211" s="17"/>
    </row>
    <row r="212" spans="1:29" ht="22.5" customHeight="1">
      <c r="A212" s="102" t="s">
        <v>58</v>
      </c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  <c r="AB212" s="102"/>
      <c r="AC212" s="102"/>
    </row>
    <row r="213" spans="1:29" ht="51">
      <c r="A213" s="6">
        <v>1</v>
      </c>
      <c r="B213" s="38" t="s">
        <v>59</v>
      </c>
      <c r="C213" s="6" t="s">
        <v>60</v>
      </c>
      <c r="D213" s="6" t="s">
        <v>567</v>
      </c>
      <c r="E213" s="6"/>
      <c r="F213" s="6" t="s">
        <v>568</v>
      </c>
      <c r="G213" s="6">
        <v>1987</v>
      </c>
      <c r="H213" s="11">
        <v>726073.87</v>
      </c>
      <c r="I213" s="73" t="s">
        <v>63</v>
      </c>
      <c r="J213" s="32" t="s">
        <v>85</v>
      </c>
      <c r="K213" s="6" t="s">
        <v>84</v>
      </c>
      <c r="L213" s="6" t="s">
        <v>86</v>
      </c>
      <c r="M213" s="6" t="s">
        <v>87</v>
      </c>
      <c r="N213" s="6" t="s">
        <v>88</v>
      </c>
      <c r="O213" s="6"/>
      <c r="P213" s="6"/>
      <c r="Q213" s="6" t="s">
        <v>604</v>
      </c>
      <c r="R213" s="6" t="s">
        <v>603</v>
      </c>
      <c r="S213" s="6" t="s">
        <v>624</v>
      </c>
      <c r="T213" s="6" t="s">
        <v>604</v>
      </c>
      <c r="U213" s="6" t="s">
        <v>562</v>
      </c>
      <c r="V213" s="6" t="s">
        <v>604</v>
      </c>
      <c r="W213" s="17"/>
      <c r="X213" s="17"/>
      <c r="Y213" s="17"/>
      <c r="Z213" s="17"/>
      <c r="AA213" s="17"/>
      <c r="AB213" s="17"/>
      <c r="AC213" s="17"/>
    </row>
    <row r="214" spans="1:29" ht="22.5" customHeight="1">
      <c r="A214" s="103" t="s">
        <v>464</v>
      </c>
      <c r="B214" s="103"/>
      <c r="C214" s="103"/>
      <c r="D214" s="103"/>
      <c r="E214" s="103"/>
      <c r="F214" s="103"/>
      <c r="G214" s="103"/>
      <c r="H214" s="13">
        <f>SUM(H213:H213)</f>
        <v>726073.87</v>
      </c>
      <c r="I214" s="10"/>
      <c r="J214" s="32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17"/>
      <c r="X214" s="17"/>
      <c r="Y214" s="17"/>
      <c r="Z214" s="17"/>
      <c r="AA214" s="17"/>
      <c r="AB214" s="17"/>
      <c r="AC214" s="17"/>
    </row>
    <row r="215" spans="1:29" ht="22.5" customHeight="1">
      <c r="A215" s="102" t="s">
        <v>94</v>
      </c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102"/>
      <c r="AC215" s="102"/>
    </row>
    <row r="216" spans="1:29" ht="140.25">
      <c r="A216" s="6">
        <v>1</v>
      </c>
      <c r="B216" s="38" t="s">
        <v>411</v>
      </c>
      <c r="C216" s="6" t="s">
        <v>92</v>
      </c>
      <c r="D216" s="6" t="s">
        <v>863</v>
      </c>
      <c r="E216" s="6" t="s">
        <v>564</v>
      </c>
      <c r="F216" s="6" t="s">
        <v>564</v>
      </c>
      <c r="G216" s="6" t="s">
        <v>95</v>
      </c>
      <c r="H216" s="11">
        <v>433608</v>
      </c>
      <c r="I216" s="73" t="s">
        <v>63</v>
      </c>
      <c r="J216" s="31" t="s">
        <v>667</v>
      </c>
      <c r="K216" s="6" t="s">
        <v>412</v>
      </c>
      <c r="L216" s="6" t="s">
        <v>96</v>
      </c>
      <c r="M216" s="6" t="s">
        <v>97</v>
      </c>
      <c r="N216" s="6" t="s">
        <v>98</v>
      </c>
      <c r="O216" s="6" t="s">
        <v>99</v>
      </c>
      <c r="P216" s="6" t="s">
        <v>100</v>
      </c>
      <c r="Q216" s="6" t="s">
        <v>604</v>
      </c>
      <c r="R216" s="6" t="s">
        <v>604</v>
      </c>
      <c r="S216" s="6" t="s">
        <v>1391</v>
      </c>
      <c r="T216" s="6" t="s">
        <v>604</v>
      </c>
      <c r="U216" s="6" t="s">
        <v>667</v>
      </c>
      <c r="V216" s="6" t="s">
        <v>604</v>
      </c>
      <c r="W216" s="17">
        <v>311.01</v>
      </c>
      <c r="X216" s="17">
        <v>604.79</v>
      </c>
      <c r="Y216" s="17">
        <v>2300.1</v>
      </c>
      <c r="Z216" s="17" t="s">
        <v>101</v>
      </c>
      <c r="AA216" s="17" t="s">
        <v>863</v>
      </c>
      <c r="AB216" s="17" t="s">
        <v>863</v>
      </c>
      <c r="AC216" s="17" t="s">
        <v>863</v>
      </c>
    </row>
    <row r="217" spans="1:29" ht="22.5" customHeight="1">
      <c r="A217" s="103" t="s">
        <v>464</v>
      </c>
      <c r="B217" s="103"/>
      <c r="C217" s="103"/>
      <c r="D217" s="103"/>
      <c r="E217" s="103"/>
      <c r="F217" s="103"/>
      <c r="G217" s="103"/>
      <c r="H217" s="13">
        <f>SUM(H216:H216)</f>
        <v>433608</v>
      </c>
      <c r="I217" s="10"/>
      <c r="J217" s="32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17"/>
      <c r="X217" s="17"/>
      <c r="Y217" s="17"/>
      <c r="Z217" s="17"/>
      <c r="AA217" s="17"/>
      <c r="AB217" s="17"/>
      <c r="AC217" s="17"/>
    </row>
    <row r="218" spans="1:29" ht="22.5" customHeight="1">
      <c r="A218" s="102" t="s">
        <v>122</v>
      </c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  <c r="AA218" s="102"/>
      <c r="AB218" s="102"/>
      <c r="AC218" s="102"/>
    </row>
    <row r="219" spans="1:29" ht="51">
      <c r="A219" s="6">
        <v>1</v>
      </c>
      <c r="B219" s="82" t="s">
        <v>435</v>
      </c>
      <c r="C219" s="6" t="s">
        <v>123</v>
      </c>
      <c r="D219" s="6" t="s">
        <v>863</v>
      </c>
      <c r="E219" s="6" t="s">
        <v>564</v>
      </c>
      <c r="F219" s="6" t="s">
        <v>564</v>
      </c>
      <c r="G219" s="6">
        <v>1990</v>
      </c>
      <c r="H219" s="11">
        <v>124886.05</v>
      </c>
      <c r="I219" s="73" t="s">
        <v>63</v>
      </c>
      <c r="J219" s="31" t="s">
        <v>124</v>
      </c>
      <c r="K219" s="6" t="s">
        <v>125</v>
      </c>
      <c r="L219" s="6" t="s">
        <v>126</v>
      </c>
      <c r="M219" s="6" t="s">
        <v>127</v>
      </c>
      <c r="N219" s="6" t="s">
        <v>128</v>
      </c>
      <c r="O219" s="6" t="s">
        <v>129</v>
      </c>
      <c r="P219" s="6" t="s">
        <v>130</v>
      </c>
      <c r="Q219" s="6" t="s">
        <v>764</v>
      </c>
      <c r="R219" s="6" t="s">
        <v>764</v>
      </c>
      <c r="S219" s="6" t="s">
        <v>764</v>
      </c>
      <c r="T219" s="6" t="s">
        <v>1393</v>
      </c>
      <c r="U219" s="6" t="s">
        <v>667</v>
      </c>
      <c r="V219" s="6" t="s">
        <v>764</v>
      </c>
      <c r="W219" s="17" t="s">
        <v>134</v>
      </c>
      <c r="X219" s="17" t="s">
        <v>135</v>
      </c>
      <c r="Y219" s="17" t="s">
        <v>136</v>
      </c>
      <c r="Z219" s="17">
        <v>2</v>
      </c>
      <c r="AA219" s="17" t="s">
        <v>863</v>
      </c>
      <c r="AB219" s="17" t="s">
        <v>863</v>
      </c>
      <c r="AC219" s="17" t="s">
        <v>564</v>
      </c>
    </row>
    <row r="220" spans="1:29" ht="22.5" customHeight="1">
      <c r="A220" s="103" t="s">
        <v>464</v>
      </c>
      <c r="B220" s="103"/>
      <c r="C220" s="103"/>
      <c r="D220" s="103"/>
      <c r="E220" s="103"/>
      <c r="F220" s="103"/>
      <c r="G220" s="103"/>
      <c r="H220" s="13">
        <f>SUM(H219)</f>
        <v>124886.05</v>
      </c>
      <c r="I220" s="10"/>
      <c r="J220" s="32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17"/>
      <c r="X220" s="17"/>
      <c r="Y220" s="17"/>
      <c r="Z220" s="17"/>
      <c r="AA220" s="17"/>
      <c r="AB220" s="17"/>
      <c r="AC220" s="17"/>
    </row>
    <row r="221" ht="22.5" customHeight="1"/>
    <row r="222" ht="22.5" customHeight="1"/>
    <row r="223" spans="5:9" ht="22.5" customHeight="1">
      <c r="E223" s="105" t="s">
        <v>995</v>
      </c>
      <c r="F223" s="105"/>
      <c r="G223" s="105"/>
      <c r="H223" s="48">
        <f>SUM(H104,H118,H124,H128,H132,H138,H141,H145,H148,H151,H160,H163,H166,H169,H185,H188,H191,H200,H205,H208,H211,H214,H217,H220)</f>
        <v>82859668.48999998</v>
      </c>
      <c r="I223" s="78"/>
    </row>
    <row r="224" ht="22.5" customHeight="1"/>
    <row r="225" ht="22.5" customHeight="1"/>
  </sheetData>
  <sheetProtection/>
  <mergeCells count="72">
    <mergeCell ref="A124:G124"/>
    <mergeCell ref="A138:G138"/>
    <mergeCell ref="W4:W5"/>
    <mergeCell ref="A118:G118"/>
    <mergeCell ref="A119:AC119"/>
    <mergeCell ref="A125:AC125"/>
    <mergeCell ref="A128:G128"/>
    <mergeCell ref="A129:AC129"/>
    <mergeCell ref="A132:G132"/>
    <mergeCell ref="A133:AC133"/>
    <mergeCell ref="A146:AC146"/>
    <mergeCell ref="A148:G148"/>
    <mergeCell ref="A4:A5"/>
    <mergeCell ref="B4:B5"/>
    <mergeCell ref="C4:C5"/>
    <mergeCell ref="D4:D5"/>
    <mergeCell ref="L4:N4"/>
    <mergeCell ref="Z4:Z5"/>
    <mergeCell ref="A6:AC6"/>
    <mergeCell ref="A104:G104"/>
    <mergeCell ref="A139:AC139"/>
    <mergeCell ref="A141:G141"/>
    <mergeCell ref="X4:X5"/>
    <mergeCell ref="Y4:Y5"/>
    <mergeCell ref="A105:AC105"/>
    <mergeCell ref="K4:K5"/>
    <mergeCell ref="I4:I5"/>
    <mergeCell ref="AA4:AA5"/>
    <mergeCell ref="AB4:AB5"/>
    <mergeCell ref="AC4:AC5"/>
    <mergeCell ref="A142:AC142"/>
    <mergeCell ref="A145:G145"/>
    <mergeCell ref="E4:E5"/>
    <mergeCell ref="F4:F5"/>
    <mergeCell ref="Q4:V4"/>
    <mergeCell ref="G4:G5"/>
    <mergeCell ref="H4:H5"/>
    <mergeCell ref="J4:J5"/>
    <mergeCell ref="O4:O5"/>
    <mergeCell ref="P4:P5"/>
    <mergeCell ref="A170:AC170"/>
    <mergeCell ref="A185:G185"/>
    <mergeCell ref="A152:AC152"/>
    <mergeCell ref="A160:G160"/>
    <mergeCell ref="A161:AC161"/>
    <mergeCell ref="A163:G163"/>
    <mergeCell ref="A167:AC167"/>
    <mergeCell ref="A169:G169"/>
    <mergeCell ref="A164:AC164"/>
    <mergeCell ref="A166:G166"/>
    <mergeCell ref="A149:AC149"/>
    <mergeCell ref="A151:G151"/>
    <mergeCell ref="B2:E2"/>
    <mergeCell ref="E223:G223"/>
    <mergeCell ref="A215:AC215"/>
    <mergeCell ref="A217:G217"/>
    <mergeCell ref="A209:AC209"/>
    <mergeCell ref="A211:G211"/>
    <mergeCell ref="A186:AC186"/>
    <mergeCell ref="A188:G188"/>
    <mergeCell ref="A218:AC218"/>
    <mergeCell ref="A220:G220"/>
    <mergeCell ref="A206:AC206"/>
    <mergeCell ref="A208:G208"/>
    <mergeCell ref="A212:AC212"/>
    <mergeCell ref="A214:G214"/>
    <mergeCell ref="A201:AC201"/>
    <mergeCell ref="A205:G205"/>
    <mergeCell ref="A189:AC189"/>
    <mergeCell ref="A191:G191"/>
    <mergeCell ref="A192:AC192"/>
    <mergeCell ref="A200:G200"/>
  </mergeCells>
  <printOptions/>
  <pageMargins left="0" right="0" top="0.5905511811023623" bottom="0" header="0.5118110236220472" footer="0.5118110236220472"/>
  <pageSetup fitToHeight="4" fitToWidth="2" horizontalDpi="600" verticalDpi="600" orientation="landscape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943"/>
  <sheetViews>
    <sheetView zoomScalePageLayoutView="0" workbookViewId="0" topLeftCell="A919">
      <selection activeCell="D940" sqref="D940"/>
    </sheetView>
  </sheetViews>
  <sheetFormatPr defaultColWidth="9.00390625" defaultRowHeight="12.75"/>
  <cols>
    <col min="1" max="1" width="4.25390625" style="28" customWidth="1"/>
    <col min="2" max="2" width="54.00390625" style="22" customWidth="1"/>
    <col min="3" max="3" width="15.375" style="28" customWidth="1"/>
    <col min="4" max="4" width="16.25390625" style="45" customWidth="1"/>
    <col min="5" max="5" width="9.125" style="22" customWidth="1"/>
    <col min="6" max="6" width="10.125" style="22" bestFit="1" customWidth="1"/>
    <col min="7" max="7" width="9.125" style="22" customWidth="1"/>
    <col min="8" max="8" width="14.75390625" style="22" customWidth="1"/>
    <col min="9" max="16384" width="9.125" style="22" customWidth="1"/>
  </cols>
  <sheetData>
    <row r="2" ht="12.75">
      <c r="A2" s="200" t="s">
        <v>483</v>
      </c>
    </row>
    <row r="4" spans="1:4" s="15" customFormat="1" ht="12.75">
      <c r="A4" s="108" t="s">
        <v>506</v>
      </c>
      <c r="B4" s="108"/>
      <c r="C4" s="108"/>
      <c r="D4" s="108"/>
    </row>
    <row r="5" spans="1:4" s="15" customFormat="1" ht="38.25">
      <c r="A5" s="3" t="s">
        <v>446</v>
      </c>
      <c r="B5" s="3" t="s">
        <v>477</v>
      </c>
      <c r="C5" s="3" t="s">
        <v>478</v>
      </c>
      <c r="D5" s="10" t="s">
        <v>479</v>
      </c>
    </row>
    <row r="6" spans="1:4" s="15" customFormat="1" ht="12.75">
      <c r="A6" s="102" t="s">
        <v>465</v>
      </c>
      <c r="B6" s="102"/>
      <c r="C6" s="102"/>
      <c r="D6" s="102"/>
    </row>
    <row r="7" spans="1:4" s="15" customFormat="1" ht="12.75">
      <c r="A7" s="6">
        <v>1</v>
      </c>
      <c r="B7" s="2" t="s">
        <v>287</v>
      </c>
      <c r="C7" s="6">
        <v>2008</v>
      </c>
      <c r="D7" s="11">
        <v>3522.12</v>
      </c>
    </row>
    <row r="8" spans="1:4" s="15" customFormat="1" ht="12.75">
      <c r="A8" s="6">
        <v>2</v>
      </c>
      <c r="B8" s="2" t="s">
        <v>287</v>
      </c>
      <c r="C8" s="6">
        <v>2008</v>
      </c>
      <c r="D8" s="11">
        <v>3522.12</v>
      </c>
    </row>
    <row r="9" spans="1:4" s="15" customFormat="1" ht="12.75">
      <c r="A9" s="6">
        <v>3</v>
      </c>
      <c r="B9" s="2" t="s">
        <v>287</v>
      </c>
      <c r="C9" s="6">
        <v>2008</v>
      </c>
      <c r="D9" s="11">
        <v>3522.12</v>
      </c>
    </row>
    <row r="10" spans="1:4" s="15" customFormat="1" ht="12.75">
      <c r="A10" s="6">
        <v>4</v>
      </c>
      <c r="B10" s="2" t="s">
        <v>287</v>
      </c>
      <c r="C10" s="6">
        <v>2008</v>
      </c>
      <c r="D10" s="11">
        <v>3522.12</v>
      </c>
    </row>
    <row r="11" spans="1:4" s="15" customFormat="1" ht="12.75">
      <c r="A11" s="6">
        <v>5</v>
      </c>
      <c r="B11" s="2" t="s">
        <v>287</v>
      </c>
      <c r="C11" s="6">
        <v>2008</v>
      </c>
      <c r="D11" s="11">
        <v>3874.9</v>
      </c>
    </row>
    <row r="12" spans="1:4" s="15" customFormat="1" ht="12.75">
      <c r="A12" s="6">
        <v>6</v>
      </c>
      <c r="B12" s="2" t="s">
        <v>288</v>
      </c>
      <c r="C12" s="6">
        <v>2008</v>
      </c>
      <c r="D12" s="11">
        <v>2189.9</v>
      </c>
    </row>
    <row r="13" spans="1:4" s="15" customFormat="1" ht="12.75">
      <c r="A13" s="6">
        <v>7</v>
      </c>
      <c r="B13" s="2" t="s">
        <v>289</v>
      </c>
      <c r="C13" s="6">
        <v>2008</v>
      </c>
      <c r="D13" s="11">
        <v>62996.6</v>
      </c>
    </row>
    <row r="14" spans="1:4" s="15" customFormat="1" ht="12.75">
      <c r="A14" s="6">
        <v>8</v>
      </c>
      <c r="B14" s="2" t="s">
        <v>290</v>
      </c>
      <c r="C14" s="6">
        <v>2008</v>
      </c>
      <c r="D14" s="11">
        <v>3668.82</v>
      </c>
    </row>
    <row r="15" spans="1:4" s="15" customFormat="1" ht="12.75">
      <c r="A15" s="6">
        <v>9</v>
      </c>
      <c r="B15" s="2" t="s">
        <v>291</v>
      </c>
      <c r="C15" s="6">
        <v>2008</v>
      </c>
      <c r="D15" s="11">
        <v>1671.4</v>
      </c>
    </row>
    <row r="16" spans="1:4" s="15" customFormat="1" ht="12.75">
      <c r="A16" s="6">
        <v>10</v>
      </c>
      <c r="B16" s="2" t="s">
        <v>292</v>
      </c>
      <c r="C16" s="6">
        <v>2008</v>
      </c>
      <c r="D16" s="11">
        <v>573.4</v>
      </c>
    </row>
    <row r="17" spans="1:4" s="15" customFormat="1" ht="12.75">
      <c r="A17" s="6">
        <v>11</v>
      </c>
      <c r="B17" s="2" t="s">
        <v>292</v>
      </c>
      <c r="C17" s="6">
        <v>2008</v>
      </c>
      <c r="D17" s="11">
        <v>573.4</v>
      </c>
    </row>
    <row r="18" spans="1:4" s="15" customFormat="1" ht="12.75">
      <c r="A18" s="6">
        <v>12</v>
      </c>
      <c r="B18" s="2" t="s">
        <v>292</v>
      </c>
      <c r="C18" s="6">
        <v>2008</v>
      </c>
      <c r="D18" s="11">
        <v>573.4</v>
      </c>
    </row>
    <row r="19" spans="1:4" s="15" customFormat="1" ht="12.75">
      <c r="A19" s="6">
        <v>13</v>
      </c>
      <c r="B19" s="2" t="s">
        <v>293</v>
      </c>
      <c r="C19" s="6">
        <v>2009</v>
      </c>
      <c r="D19" s="11">
        <v>14923.45</v>
      </c>
    </row>
    <row r="20" spans="1:4" s="15" customFormat="1" ht="12.75">
      <c r="A20" s="6">
        <v>14</v>
      </c>
      <c r="B20" s="2" t="s">
        <v>294</v>
      </c>
      <c r="C20" s="6">
        <v>2010</v>
      </c>
      <c r="D20" s="11">
        <v>5185</v>
      </c>
    </row>
    <row r="21" spans="1:4" s="15" customFormat="1" ht="12.75">
      <c r="A21" s="6">
        <v>15</v>
      </c>
      <c r="B21" s="2" t="s">
        <v>295</v>
      </c>
      <c r="C21" s="6">
        <v>2010</v>
      </c>
      <c r="D21" s="11">
        <v>16224.78</v>
      </c>
    </row>
    <row r="22" spans="1:4" s="15" customFormat="1" ht="12.75">
      <c r="A22" s="6">
        <v>16</v>
      </c>
      <c r="B22" s="2" t="s">
        <v>296</v>
      </c>
      <c r="C22" s="6">
        <v>2010</v>
      </c>
      <c r="D22" s="11">
        <v>13420</v>
      </c>
    </row>
    <row r="23" spans="1:4" s="15" customFormat="1" ht="12.75">
      <c r="A23" s="6">
        <v>17</v>
      </c>
      <c r="B23" s="2" t="s">
        <v>311</v>
      </c>
      <c r="C23" s="17">
        <v>2011</v>
      </c>
      <c r="D23" s="11">
        <v>319.93</v>
      </c>
    </row>
    <row r="24" spans="1:4" s="15" customFormat="1" ht="12.75">
      <c r="A24" s="6">
        <v>18</v>
      </c>
      <c r="B24" s="2" t="s">
        <v>311</v>
      </c>
      <c r="C24" s="17">
        <v>2011</v>
      </c>
      <c r="D24" s="11">
        <v>319.93</v>
      </c>
    </row>
    <row r="25" spans="1:4" s="15" customFormat="1" ht="12.75">
      <c r="A25" s="17">
        <v>19</v>
      </c>
      <c r="B25" s="2" t="s">
        <v>311</v>
      </c>
      <c r="C25" s="17">
        <v>2011</v>
      </c>
      <c r="D25" s="11">
        <v>319.93</v>
      </c>
    </row>
    <row r="26" spans="1:4" s="15" customFormat="1" ht="12.75">
      <c r="A26" s="6">
        <v>20</v>
      </c>
      <c r="B26" s="2" t="s">
        <v>312</v>
      </c>
      <c r="C26" s="17">
        <v>2011</v>
      </c>
      <c r="D26" s="11">
        <v>397.42</v>
      </c>
    </row>
    <row r="27" spans="1:4" s="15" customFormat="1" ht="12.75">
      <c r="A27" s="6">
        <v>21</v>
      </c>
      <c r="B27" s="2" t="s">
        <v>312</v>
      </c>
      <c r="C27" s="17">
        <v>2011</v>
      </c>
      <c r="D27" s="11">
        <v>397.42</v>
      </c>
    </row>
    <row r="28" spans="1:4" s="15" customFormat="1" ht="12.75">
      <c r="A28" s="6">
        <v>22</v>
      </c>
      <c r="B28" s="2" t="s">
        <v>312</v>
      </c>
      <c r="C28" s="17">
        <v>2011</v>
      </c>
      <c r="D28" s="11">
        <v>397.42</v>
      </c>
    </row>
    <row r="29" spans="1:4" s="15" customFormat="1" ht="12.75">
      <c r="A29" s="6">
        <v>23</v>
      </c>
      <c r="B29" s="2" t="s">
        <v>312</v>
      </c>
      <c r="C29" s="17">
        <v>2011</v>
      </c>
      <c r="D29" s="11">
        <v>397.41</v>
      </c>
    </row>
    <row r="30" spans="1:4" s="15" customFormat="1" ht="12.75">
      <c r="A30" s="6">
        <v>24</v>
      </c>
      <c r="B30" s="2" t="s">
        <v>312</v>
      </c>
      <c r="C30" s="17">
        <v>2011</v>
      </c>
      <c r="D30" s="11">
        <v>397.41</v>
      </c>
    </row>
    <row r="31" spans="1:4" s="15" customFormat="1" ht="12.75">
      <c r="A31" s="17">
        <v>25</v>
      </c>
      <c r="B31" s="2" t="s">
        <v>312</v>
      </c>
      <c r="C31" s="17">
        <v>2011</v>
      </c>
      <c r="D31" s="11">
        <v>397.41</v>
      </c>
    </row>
    <row r="32" spans="1:4" s="15" customFormat="1" ht="12.75">
      <c r="A32" s="6">
        <v>26</v>
      </c>
      <c r="B32" s="2" t="s">
        <v>312</v>
      </c>
      <c r="C32" s="17">
        <v>2011</v>
      </c>
      <c r="D32" s="11">
        <v>397.41</v>
      </c>
    </row>
    <row r="33" spans="1:4" s="15" customFormat="1" ht="12.75">
      <c r="A33" s="6">
        <v>27</v>
      </c>
      <c r="B33" s="2" t="s">
        <v>312</v>
      </c>
      <c r="C33" s="17">
        <v>2011</v>
      </c>
      <c r="D33" s="11">
        <v>397.41</v>
      </c>
    </row>
    <row r="34" spans="1:4" s="15" customFormat="1" ht="12.75">
      <c r="A34" s="6">
        <v>28</v>
      </c>
      <c r="B34" s="2" t="s">
        <v>312</v>
      </c>
      <c r="C34" s="17">
        <v>2011</v>
      </c>
      <c r="D34" s="11">
        <v>397.41</v>
      </c>
    </row>
    <row r="35" spans="1:4" s="15" customFormat="1" ht="12.75">
      <c r="A35" s="6">
        <v>29</v>
      </c>
      <c r="B35" s="2" t="s">
        <v>312</v>
      </c>
      <c r="C35" s="17">
        <v>2011</v>
      </c>
      <c r="D35" s="11">
        <v>397.41</v>
      </c>
    </row>
    <row r="36" spans="1:4" s="15" customFormat="1" ht="12.75">
      <c r="A36" s="6">
        <v>30</v>
      </c>
      <c r="B36" s="2" t="s">
        <v>302</v>
      </c>
      <c r="C36" s="6">
        <v>2011</v>
      </c>
      <c r="D36" s="11">
        <v>900</v>
      </c>
    </row>
    <row r="37" spans="1:4" s="15" customFormat="1" ht="12.75">
      <c r="A37" s="17">
        <v>31</v>
      </c>
      <c r="B37" s="2" t="s">
        <v>317</v>
      </c>
      <c r="C37" s="6">
        <v>2012</v>
      </c>
      <c r="D37" s="11">
        <v>459</v>
      </c>
    </row>
    <row r="38" spans="1:4" s="15" customFormat="1" ht="12.75">
      <c r="A38" s="6">
        <v>32</v>
      </c>
      <c r="B38" s="46" t="s">
        <v>302</v>
      </c>
      <c r="C38" s="17">
        <v>2012</v>
      </c>
      <c r="D38" s="42">
        <v>459</v>
      </c>
    </row>
    <row r="39" spans="1:4" s="15" customFormat="1" ht="12.75">
      <c r="A39" s="6">
        <v>33</v>
      </c>
      <c r="B39" s="2" t="s">
        <v>319</v>
      </c>
      <c r="C39" s="6">
        <v>2012</v>
      </c>
      <c r="D39" s="11">
        <v>503.07</v>
      </c>
    </row>
    <row r="40" spans="1:4" s="15" customFormat="1" ht="12.75">
      <c r="A40" s="6">
        <v>34</v>
      </c>
      <c r="B40" s="2" t="s">
        <v>319</v>
      </c>
      <c r="C40" s="6">
        <v>2012</v>
      </c>
      <c r="D40" s="11">
        <v>503.07</v>
      </c>
    </row>
    <row r="41" spans="1:4" s="15" customFormat="1" ht="12.75">
      <c r="A41" s="6">
        <v>35</v>
      </c>
      <c r="B41" s="2" t="s">
        <v>319</v>
      </c>
      <c r="C41" s="6">
        <v>2012</v>
      </c>
      <c r="D41" s="11">
        <v>503.07</v>
      </c>
    </row>
    <row r="42" spans="1:4" s="15" customFormat="1" ht="12.75">
      <c r="A42" s="6">
        <v>36</v>
      </c>
      <c r="B42" s="2" t="s">
        <v>319</v>
      </c>
      <c r="C42" s="6">
        <v>2012</v>
      </c>
      <c r="D42" s="11">
        <v>503.07</v>
      </c>
    </row>
    <row r="43" spans="1:4" s="15" customFormat="1" ht="12.75">
      <c r="A43" s="17">
        <v>37</v>
      </c>
      <c r="B43" s="2" t="s">
        <v>319</v>
      </c>
      <c r="C43" s="6">
        <v>2012</v>
      </c>
      <c r="D43" s="11">
        <v>503.07</v>
      </c>
    </row>
    <row r="44" spans="1:4" s="15" customFormat="1" ht="12.75">
      <c r="A44" s="6">
        <v>38</v>
      </c>
      <c r="B44" s="2" t="s">
        <v>319</v>
      </c>
      <c r="C44" s="6">
        <v>2012</v>
      </c>
      <c r="D44" s="11">
        <v>503.07</v>
      </c>
    </row>
    <row r="45" spans="1:4" s="15" customFormat="1" ht="12.75">
      <c r="A45" s="6">
        <v>39</v>
      </c>
      <c r="B45" s="2" t="s">
        <v>319</v>
      </c>
      <c r="C45" s="6">
        <v>2012</v>
      </c>
      <c r="D45" s="11">
        <v>503.07</v>
      </c>
    </row>
    <row r="46" spans="1:4" s="15" customFormat="1" ht="12.75">
      <c r="A46" s="6">
        <v>40</v>
      </c>
      <c r="B46" s="2" t="s">
        <v>319</v>
      </c>
      <c r="C46" s="6">
        <v>2012</v>
      </c>
      <c r="D46" s="11">
        <v>503.07</v>
      </c>
    </row>
    <row r="47" spans="1:4" s="15" customFormat="1" ht="12.75">
      <c r="A47" s="6">
        <v>41</v>
      </c>
      <c r="B47" s="2" t="s">
        <v>320</v>
      </c>
      <c r="C47" s="6">
        <v>2012</v>
      </c>
      <c r="D47" s="11">
        <v>662.9</v>
      </c>
    </row>
    <row r="48" spans="1:4" s="15" customFormat="1" ht="12.75">
      <c r="A48" s="17">
        <v>42</v>
      </c>
      <c r="B48" s="2" t="s">
        <v>302</v>
      </c>
      <c r="C48" s="6">
        <v>2013</v>
      </c>
      <c r="D48" s="11">
        <v>492</v>
      </c>
    </row>
    <row r="49" spans="1:4" s="15" customFormat="1" ht="12.75">
      <c r="A49" s="6">
        <v>43</v>
      </c>
      <c r="B49" s="2" t="s">
        <v>324</v>
      </c>
      <c r="C49" s="6">
        <v>2008</v>
      </c>
      <c r="D49" s="11">
        <v>2205.76</v>
      </c>
    </row>
    <row r="50" spans="1:4" s="15" customFormat="1" ht="12.75">
      <c r="A50" s="6">
        <v>44</v>
      </c>
      <c r="B50" s="2" t="s">
        <v>143</v>
      </c>
      <c r="C50" s="6">
        <v>2008</v>
      </c>
      <c r="D50" s="11">
        <v>610</v>
      </c>
    </row>
    <row r="51" spans="1:4" s="15" customFormat="1" ht="12.75">
      <c r="A51" s="6">
        <v>45</v>
      </c>
      <c r="B51" s="2" t="s">
        <v>1273</v>
      </c>
      <c r="C51" s="6">
        <v>2008</v>
      </c>
      <c r="D51" s="11">
        <v>336.72</v>
      </c>
    </row>
    <row r="52" spans="1:4" s="15" customFormat="1" ht="12.75">
      <c r="A52" s="6">
        <v>46</v>
      </c>
      <c r="B52" s="2" t="s">
        <v>669</v>
      </c>
      <c r="C52" s="6">
        <v>2008</v>
      </c>
      <c r="D52" s="11">
        <v>1223.01</v>
      </c>
    </row>
    <row r="53" spans="1:4" s="15" customFormat="1" ht="12.75">
      <c r="A53" s="17">
        <v>47</v>
      </c>
      <c r="B53" s="2" t="s">
        <v>669</v>
      </c>
      <c r="C53" s="6">
        <v>2008</v>
      </c>
      <c r="D53" s="11">
        <v>1427</v>
      </c>
    </row>
    <row r="54" spans="1:4" s="15" customFormat="1" ht="12.75">
      <c r="A54" s="6">
        <v>48</v>
      </c>
      <c r="B54" s="2" t="s">
        <v>669</v>
      </c>
      <c r="C54" s="6">
        <v>2008</v>
      </c>
      <c r="D54" s="11">
        <v>1427</v>
      </c>
    </row>
    <row r="55" spans="1:4" s="15" customFormat="1" ht="12.75">
      <c r="A55" s="6">
        <v>49</v>
      </c>
      <c r="B55" s="2" t="s">
        <v>669</v>
      </c>
      <c r="C55" s="6">
        <v>2008</v>
      </c>
      <c r="D55" s="11">
        <v>1382</v>
      </c>
    </row>
    <row r="56" spans="1:4" s="15" customFormat="1" ht="12.75">
      <c r="A56" s="6">
        <v>50</v>
      </c>
      <c r="B56" s="2" t="s">
        <v>143</v>
      </c>
      <c r="C56" s="6">
        <v>2008</v>
      </c>
      <c r="D56" s="11">
        <v>610</v>
      </c>
    </row>
    <row r="57" spans="1:4" s="15" customFormat="1" ht="12.75">
      <c r="A57" s="6">
        <v>51</v>
      </c>
      <c r="B57" s="2" t="s">
        <v>143</v>
      </c>
      <c r="C57" s="6">
        <v>2008</v>
      </c>
      <c r="D57" s="11">
        <v>610</v>
      </c>
    </row>
    <row r="58" spans="1:4" s="15" customFormat="1" ht="12.75">
      <c r="A58" s="17">
        <v>52</v>
      </c>
      <c r="B58" s="2" t="s">
        <v>143</v>
      </c>
      <c r="C58" s="6">
        <v>2008</v>
      </c>
      <c r="D58" s="11">
        <v>610</v>
      </c>
    </row>
    <row r="59" spans="1:4" s="15" customFormat="1" ht="12.75">
      <c r="A59" s="6">
        <v>53</v>
      </c>
      <c r="B59" s="2" t="s">
        <v>669</v>
      </c>
      <c r="C59" s="6">
        <v>2008</v>
      </c>
      <c r="D59" s="11">
        <v>1251</v>
      </c>
    </row>
    <row r="60" spans="1:4" s="15" customFormat="1" ht="12.75">
      <c r="A60" s="6">
        <v>54</v>
      </c>
      <c r="B60" s="2" t="s">
        <v>143</v>
      </c>
      <c r="C60" s="6">
        <v>2008</v>
      </c>
      <c r="D60" s="11">
        <v>598</v>
      </c>
    </row>
    <row r="61" spans="1:4" s="15" customFormat="1" ht="12.75">
      <c r="A61" s="6">
        <v>55</v>
      </c>
      <c r="B61" s="2" t="s">
        <v>669</v>
      </c>
      <c r="C61" s="6">
        <v>2008</v>
      </c>
      <c r="D61" s="11">
        <v>1501</v>
      </c>
    </row>
    <row r="62" spans="1:4" s="15" customFormat="1" ht="12.75">
      <c r="A62" s="6">
        <v>56</v>
      </c>
      <c r="B62" s="2" t="s">
        <v>143</v>
      </c>
      <c r="C62" s="6">
        <v>2008</v>
      </c>
      <c r="D62" s="11">
        <v>598</v>
      </c>
    </row>
    <row r="63" spans="1:4" s="15" customFormat="1" ht="12.75">
      <c r="A63" s="17">
        <v>57</v>
      </c>
      <c r="B63" s="2" t="s">
        <v>1273</v>
      </c>
      <c r="C63" s="6">
        <v>2008</v>
      </c>
      <c r="D63" s="11">
        <v>355</v>
      </c>
    </row>
    <row r="64" spans="1:4" s="15" customFormat="1" ht="12.75">
      <c r="A64" s="6">
        <v>58</v>
      </c>
      <c r="B64" s="2" t="s">
        <v>143</v>
      </c>
      <c r="C64" s="6">
        <v>2008</v>
      </c>
      <c r="D64" s="11">
        <v>610</v>
      </c>
    </row>
    <row r="65" spans="1:4" s="15" customFormat="1" ht="12.75">
      <c r="A65" s="6">
        <v>59</v>
      </c>
      <c r="B65" s="2" t="s">
        <v>669</v>
      </c>
      <c r="C65" s="6">
        <v>2008</v>
      </c>
      <c r="D65" s="11">
        <v>1430</v>
      </c>
    </row>
    <row r="66" spans="1:4" s="15" customFormat="1" ht="12.75">
      <c r="A66" s="6">
        <v>60</v>
      </c>
      <c r="B66" s="46" t="s">
        <v>143</v>
      </c>
      <c r="C66" s="6">
        <v>2008</v>
      </c>
      <c r="D66" s="11">
        <v>600</v>
      </c>
    </row>
    <row r="67" spans="1:4" s="15" customFormat="1" ht="12.75">
      <c r="A67" s="6">
        <v>61</v>
      </c>
      <c r="B67" s="2" t="s">
        <v>1273</v>
      </c>
      <c r="C67" s="6">
        <v>2008</v>
      </c>
      <c r="D67" s="11">
        <v>240</v>
      </c>
    </row>
    <row r="68" spans="1:4" s="15" customFormat="1" ht="12.75">
      <c r="A68" s="17">
        <v>62</v>
      </c>
      <c r="B68" s="2" t="s">
        <v>325</v>
      </c>
      <c r="C68" s="6">
        <v>2008</v>
      </c>
      <c r="D68" s="11">
        <v>220</v>
      </c>
    </row>
    <row r="69" spans="1:4" s="15" customFormat="1" ht="12.75">
      <c r="A69" s="6">
        <v>63</v>
      </c>
      <c r="B69" s="2" t="s">
        <v>1273</v>
      </c>
      <c r="C69" s="6">
        <v>2008</v>
      </c>
      <c r="D69" s="11">
        <v>1079</v>
      </c>
    </row>
    <row r="70" spans="1:4" s="15" customFormat="1" ht="12.75">
      <c r="A70" s="6">
        <v>64</v>
      </c>
      <c r="B70" s="2" t="s">
        <v>1273</v>
      </c>
      <c r="C70" s="6">
        <v>2008</v>
      </c>
      <c r="D70" s="11">
        <v>358</v>
      </c>
    </row>
    <row r="71" spans="1:4" s="15" customFormat="1" ht="12.75">
      <c r="A71" s="6">
        <v>65</v>
      </c>
      <c r="B71" s="2" t="s">
        <v>326</v>
      </c>
      <c r="C71" s="6">
        <v>2008</v>
      </c>
      <c r="D71" s="11">
        <v>79.3</v>
      </c>
    </row>
    <row r="72" spans="1:4" s="15" customFormat="1" ht="12.75">
      <c r="A72" s="17">
        <v>66</v>
      </c>
      <c r="B72" s="2" t="s">
        <v>328</v>
      </c>
      <c r="C72" s="6">
        <v>2008</v>
      </c>
      <c r="D72" s="11">
        <v>1500</v>
      </c>
    </row>
    <row r="73" spans="1:4" s="15" customFormat="1" ht="12.75">
      <c r="A73" s="6">
        <v>67</v>
      </c>
      <c r="B73" s="2" t="s">
        <v>669</v>
      </c>
      <c r="C73" s="6">
        <v>2009</v>
      </c>
      <c r="D73" s="11">
        <v>1494.98</v>
      </c>
    </row>
    <row r="74" spans="1:4" s="15" customFormat="1" ht="12.75">
      <c r="A74" s="6">
        <v>68</v>
      </c>
      <c r="B74" s="2" t="s">
        <v>143</v>
      </c>
      <c r="C74" s="6">
        <v>2009</v>
      </c>
      <c r="D74" s="11">
        <v>478</v>
      </c>
    </row>
    <row r="75" spans="1:4" s="15" customFormat="1" ht="12.75">
      <c r="A75" s="6">
        <v>69</v>
      </c>
      <c r="B75" s="2" t="s">
        <v>1273</v>
      </c>
      <c r="C75" s="6">
        <v>2009</v>
      </c>
      <c r="D75" s="11">
        <v>1060.18</v>
      </c>
    </row>
    <row r="76" spans="1:4" s="15" customFormat="1" ht="12.75">
      <c r="A76" s="17">
        <v>70</v>
      </c>
      <c r="B76" s="2" t="s">
        <v>669</v>
      </c>
      <c r="C76" s="6">
        <v>2009</v>
      </c>
      <c r="D76" s="11">
        <v>1891</v>
      </c>
    </row>
    <row r="77" spans="1:4" s="15" customFormat="1" ht="12.75">
      <c r="A77" s="6">
        <v>71</v>
      </c>
      <c r="B77" s="2" t="s">
        <v>669</v>
      </c>
      <c r="C77" s="6">
        <v>2009</v>
      </c>
      <c r="D77" s="11">
        <v>1891</v>
      </c>
    </row>
    <row r="78" spans="1:4" s="15" customFormat="1" ht="12.75">
      <c r="A78" s="6">
        <v>72</v>
      </c>
      <c r="B78" s="2" t="s">
        <v>143</v>
      </c>
      <c r="C78" s="6">
        <v>2009</v>
      </c>
      <c r="D78" s="11">
        <v>542.9</v>
      </c>
    </row>
    <row r="79" spans="1:4" s="15" customFormat="1" ht="12.75">
      <c r="A79" s="6">
        <v>73</v>
      </c>
      <c r="B79" s="2" t="s">
        <v>143</v>
      </c>
      <c r="C79" s="6">
        <v>2009</v>
      </c>
      <c r="D79" s="11">
        <v>542.9</v>
      </c>
    </row>
    <row r="80" spans="1:4" s="15" customFormat="1" ht="12.75">
      <c r="A80" s="17">
        <v>74</v>
      </c>
      <c r="B80" s="2" t="s">
        <v>143</v>
      </c>
      <c r="C80" s="6">
        <v>2009</v>
      </c>
      <c r="D80" s="11">
        <v>542.9</v>
      </c>
    </row>
    <row r="81" spans="1:4" s="15" customFormat="1" ht="12.75">
      <c r="A81" s="6">
        <v>75</v>
      </c>
      <c r="B81" s="2" t="s">
        <v>143</v>
      </c>
      <c r="C81" s="6">
        <v>2009</v>
      </c>
      <c r="D81" s="11">
        <v>542.9</v>
      </c>
    </row>
    <row r="82" spans="1:4" s="15" customFormat="1" ht="12.75">
      <c r="A82" s="6">
        <v>76</v>
      </c>
      <c r="B82" s="2" t="s">
        <v>143</v>
      </c>
      <c r="C82" s="6">
        <v>2009</v>
      </c>
      <c r="D82" s="11">
        <v>542.9</v>
      </c>
    </row>
    <row r="83" spans="1:4" s="15" customFormat="1" ht="12.75">
      <c r="A83" s="6">
        <v>77</v>
      </c>
      <c r="B83" s="2" t="s">
        <v>1273</v>
      </c>
      <c r="C83" s="6">
        <v>2009</v>
      </c>
      <c r="D83" s="11">
        <v>390.4</v>
      </c>
    </row>
    <row r="84" spans="1:4" s="15" customFormat="1" ht="12.75">
      <c r="A84" s="17">
        <v>78</v>
      </c>
      <c r="B84" s="2" t="s">
        <v>669</v>
      </c>
      <c r="C84" s="6">
        <v>2009</v>
      </c>
      <c r="D84" s="11">
        <v>1647</v>
      </c>
    </row>
    <row r="85" spans="1:4" s="15" customFormat="1" ht="12.75">
      <c r="A85" s="6">
        <v>79</v>
      </c>
      <c r="B85" s="2" t="s">
        <v>669</v>
      </c>
      <c r="C85" s="6">
        <v>2009</v>
      </c>
      <c r="D85" s="11">
        <v>1647</v>
      </c>
    </row>
    <row r="86" spans="1:4" s="15" customFormat="1" ht="12.75">
      <c r="A86" s="6">
        <v>80</v>
      </c>
      <c r="B86" s="2" t="s">
        <v>669</v>
      </c>
      <c r="C86" s="6">
        <v>2009</v>
      </c>
      <c r="D86" s="11">
        <v>1647</v>
      </c>
    </row>
    <row r="87" spans="1:4" s="15" customFormat="1" ht="12.75">
      <c r="A87" s="6">
        <v>81</v>
      </c>
      <c r="B87" s="2" t="s">
        <v>1273</v>
      </c>
      <c r="C87" s="6">
        <v>2009</v>
      </c>
      <c r="D87" s="11">
        <v>1183.4</v>
      </c>
    </row>
    <row r="88" spans="1:4" s="15" customFormat="1" ht="12.75">
      <c r="A88" s="17">
        <v>82</v>
      </c>
      <c r="B88" s="2" t="s">
        <v>1273</v>
      </c>
      <c r="C88" s="6">
        <v>2009</v>
      </c>
      <c r="D88" s="11">
        <v>988.2</v>
      </c>
    </row>
    <row r="89" spans="1:4" s="15" customFormat="1" ht="12.75">
      <c r="A89" s="6">
        <v>83</v>
      </c>
      <c r="B89" s="2" t="s">
        <v>1273</v>
      </c>
      <c r="C89" s="6">
        <v>2009</v>
      </c>
      <c r="D89" s="11">
        <v>260</v>
      </c>
    </row>
    <row r="90" spans="1:4" s="15" customFormat="1" ht="12.75">
      <c r="A90" s="6">
        <v>84</v>
      </c>
      <c r="B90" s="2" t="s">
        <v>143</v>
      </c>
      <c r="C90" s="6">
        <v>2009</v>
      </c>
      <c r="D90" s="11">
        <v>549</v>
      </c>
    </row>
    <row r="91" spans="1:4" s="15" customFormat="1" ht="12.75">
      <c r="A91" s="6">
        <v>85</v>
      </c>
      <c r="B91" s="2" t="s">
        <v>1273</v>
      </c>
      <c r="C91" s="6">
        <v>2009</v>
      </c>
      <c r="D91" s="11">
        <v>1061</v>
      </c>
    </row>
    <row r="92" spans="1:4" s="15" customFormat="1" ht="12.75">
      <c r="A92" s="17">
        <v>86</v>
      </c>
      <c r="B92" s="2" t="s">
        <v>1273</v>
      </c>
      <c r="C92" s="6">
        <v>2009</v>
      </c>
      <c r="D92" s="11">
        <v>841.8</v>
      </c>
    </row>
    <row r="93" spans="1:4" s="15" customFormat="1" ht="12.75">
      <c r="A93" s="6">
        <v>87</v>
      </c>
      <c r="B93" s="2" t="s">
        <v>143</v>
      </c>
      <c r="C93" s="6">
        <v>2009</v>
      </c>
      <c r="D93" s="11">
        <v>549</v>
      </c>
    </row>
    <row r="94" spans="1:4" s="15" customFormat="1" ht="12.75">
      <c r="A94" s="6">
        <v>88</v>
      </c>
      <c r="B94" s="2" t="s">
        <v>143</v>
      </c>
      <c r="C94" s="6">
        <v>2009</v>
      </c>
      <c r="D94" s="11">
        <v>559</v>
      </c>
    </row>
    <row r="95" spans="1:4" s="15" customFormat="1" ht="12.75">
      <c r="A95" s="6">
        <v>89</v>
      </c>
      <c r="B95" s="2" t="s">
        <v>669</v>
      </c>
      <c r="C95" s="6">
        <v>2009</v>
      </c>
      <c r="D95" s="11">
        <v>490</v>
      </c>
    </row>
    <row r="96" spans="1:4" s="15" customFormat="1" ht="12.75">
      <c r="A96" s="17">
        <v>90</v>
      </c>
      <c r="B96" s="2" t="s">
        <v>669</v>
      </c>
      <c r="C96" s="6">
        <v>2009</v>
      </c>
      <c r="D96" s="11">
        <v>490</v>
      </c>
    </row>
    <row r="97" spans="1:4" s="15" customFormat="1" ht="12.75">
      <c r="A97" s="6">
        <v>91</v>
      </c>
      <c r="B97" s="2" t="s">
        <v>669</v>
      </c>
      <c r="C97" s="6">
        <v>2009</v>
      </c>
      <c r="D97" s="11">
        <v>520</v>
      </c>
    </row>
    <row r="98" spans="1:4" s="15" customFormat="1" ht="12.75">
      <c r="A98" s="6">
        <v>92</v>
      </c>
      <c r="B98" s="2" t="s">
        <v>669</v>
      </c>
      <c r="C98" s="6">
        <v>2009</v>
      </c>
      <c r="D98" s="11">
        <v>520</v>
      </c>
    </row>
    <row r="99" spans="1:4" s="15" customFormat="1" ht="12.75">
      <c r="A99" s="6">
        <v>93</v>
      </c>
      <c r="B99" s="2" t="s">
        <v>330</v>
      </c>
      <c r="C99" s="6">
        <v>2009</v>
      </c>
      <c r="D99" s="11">
        <v>2100</v>
      </c>
    </row>
    <row r="100" spans="1:4" s="15" customFormat="1" ht="12.75">
      <c r="A100" s="17">
        <v>94</v>
      </c>
      <c r="B100" s="2" t="s">
        <v>1273</v>
      </c>
      <c r="C100" s="6">
        <v>2009</v>
      </c>
      <c r="D100" s="11">
        <v>670</v>
      </c>
    </row>
    <row r="101" spans="1:4" s="15" customFormat="1" ht="12.75">
      <c r="A101" s="6">
        <v>95</v>
      </c>
      <c r="B101" s="2" t="s">
        <v>330</v>
      </c>
      <c r="C101" s="6">
        <v>2009</v>
      </c>
      <c r="D101" s="11">
        <v>1940</v>
      </c>
    </row>
    <row r="102" spans="1:4" s="15" customFormat="1" ht="12.75">
      <c r="A102" s="6">
        <v>96</v>
      </c>
      <c r="B102" s="2" t="s">
        <v>669</v>
      </c>
      <c r="C102" s="6">
        <v>2010</v>
      </c>
      <c r="D102" s="11">
        <v>650</v>
      </c>
    </row>
    <row r="103" spans="1:4" s="15" customFormat="1" ht="12.75">
      <c r="A103" s="6">
        <v>97</v>
      </c>
      <c r="B103" s="2" t="s">
        <v>669</v>
      </c>
      <c r="C103" s="6">
        <v>2010</v>
      </c>
      <c r="D103" s="11">
        <v>650</v>
      </c>
    </row>
    <row r="104" spans="1:4" s="15" customFormat="1" ht="12.75">
      <c r="A104" s="17">
        <v>98</v>
      </c>
      <c r="B104" s="2" t="s">
        <v>669</v>
      </c>
      <c r="C104" s="6">
        <v>2010</v>
      </c>
      <c r="D104" s="11">
        <v>650</v>
      </c>
    </row>
    <row r="105" spans="1:4" s="15" customFormat="1" ht="12.75">
      <c r="A105" s="6">
        <v>99</v>
      </c>
      <c r="B105" s="2" t="s">
        <v>669</v>
      </c>
      <c r="C105" s="6">
        <v>2010</v>
      </c>
      <c r="D105" s="11">
        <v>650</v>
      </c>
    </row>
    <row r="106" spans="1:4" s="15" customFormat="1" ht="12.75">
      <c r="A106" s="6">
        <v>100</v>
      </c>
      <c r="B106" s="2" t="s">
        <v>143</v>
      </c>
      <c r="C106" s="6">
        <v>2010</v>
      </c>
      <c r="D106" s="11">
        <v>380</v>
      </c>
    </row>
    <row r="107" spans="1:4" s="15" customFormat="1" ht="12.75">
      <c r="A107" s="6">
        <v>101</v>
      </c>
      <c r="B107" s="2" t="s">
        <v>143</v>
      </c>
      <c r="C107" s="6">
        <v>2010</v>
      </c>
      <c r="D107" s="11">
        <v>380</v>
      </c>
    </row>
    <row r="108" spans="1:4" s="15" customFormat="1" ht="12.75">
      <c r="A108" s="17">
        <v>102</v>
      </c>
      <c r="B108" s="2" t="s">
        <v>143</v>
      </c>
      <c r="C108" s="6">
        <v>2010</v>
      </c>
      <c r="D108" s="11">
        <v>360</v>
      </c>
    </row>
    <row r="109" spans="1:4" s="15" customFormat="1" ht="12.75">
      <c r="A109" s="6">
        <v>103</v>
      </c>
      <c r="B109" s="2" t="s">
        <v>143</v>
      </c>
      <c r="C109" s="6">
        <v>2010</v>
      </c>
      <c r="D109" s="11">
        <v>360</v>
      </c>
    </row>
    <row r="110" spans="1:4" s="15" customFormat="1" ht="12.75">
      <c r="A110" s="6">
        <v>104</v>
      </c>
      <c r="B110" s="2" t="s">
        <v>143</v>
      </c>
      <c r="C110" s="6">
        <v>2010</v>
      </c>
      <c r="D110" s="11">
        <v>360</v>
      </c>
    </row>
    <row r="111" spans="1:4" s="15" customFormat="1" ht="12.75">
      <c r="A111" s="6">
        <v>105</v>
      </c>
      <c r="B111" s="2" t="s">
        <v>143</v>
      </c>
      <c r="C111" s="6">
        <v>2010</v>
      </c>
      <c r="D111" s="11">
        <v>360</v>
      </c>
    </row>
    <row r="112" spans="1:4" s="15" customFormat="1" ht="12.75">
      <c r="A112" s="17">
        <v>106</v>
      </c>
      <c r="B112" s="2" t="s">
        <v>143</v>
      </c>
      <c r="C112" s="6">
        <v>2010</v>
      </c>
      <c r="D112" s="11">
        <v>360</v>
      </c>
    </row>
    <row r="113" spans="1:4" s="15" customFormat="1" ht="12.75">
      <c r="A113" s="6">
        <v>107</v>
      </c>
      <c r="B113" s="2" t="s">
        <v>143</v>
      </c>
      <c r="C113" s="6">
        <v>2010</v>
      </c>
      <c r="D113" s="11">
        <v>360</v>
      </c>
    </row>
    <row r="114" spans="1:4" s="15" customFormat="1" ht="12.75">
      <c r="A114" s="6">
        <v>108</v>
      </c>
      <c r="B114" s="2" t="s">
        <v>143</v>
      </c>
      <c r="C114" s="6">
        <v>2010</v>
      </c>
      <c r="D114" s="11">
        <v>360</v>
      </c>
    </row>
    <row r="115" spans="1:4" s="15" customFormat="1" ht="12.75">
      <c r="A115" s="6">
        <v>109</v>
      </c>
      <c r="B115" s="2" t="s">
        <v>143</v>
      </c>
      <c r="C115" s="6">
        <v>2010</v>
      </c>
      <c r="D115" s="11">
        <v>360</v>
      </c>
    </row>
    <row r="116" spans="1:4" s="15" customFormat="1" ht="12.75">
      <c r="A116" s="17">
        <v>110</v>
      </c>
      <c r="B116" s="2" t="s">
        <v>143</v>
      </c>
      <c r="C116" s="6">
        <v>2010</v>
      </c>
      <c r="D116" s="11">
        <v>360</v>
      </c>
    </row>
    <row r="117" spans="1:4" s="15" customFormat="1" ht="12.75">
      <c r="A117" s="6">
        <v>111</v>
      </c>
      <c r="B117" s="2" t="s">
        <v>143</v>
      </c>
      <c r="C117" s="6">
        <v>2010</v>
      </c>
      <c r="D117" s="11">
        <v>360</v>
      </c>
    </row>
    <row r="118" spans="1:4" s="15" customFormat="1" ht="12.75">
      <c r="A118" s="6">
        <v>112</v>
      </c>
      <c r="B118" s="2" t="s">
        <v>669</v>
      </c>
      <c r="C118" s="6">
        <v>2010</v>
      </c>
      <c r="D118" s="11">
        <v>570</v>
      </c>
    </row>
    <row r="119" spans="1:4" s="15" customFormat="1" ht="12.75">
      <c r="A119" s="6">
        <v>113</v>
      </c>
      <c r="B119" s="2" t="s">
        <v>331</v>
      </c>
      <c r="C119" s="6">
        <v>2010</v>
      </c>
      <c r="D119" s="11">
        <v>902.8</v>
      </c>
    </row>
    <row r="120" spans="1:4" s="15" customFormat="1" ht="12.75">
      <c r="A120" s="17">
        <v>114</v>
      </c>
      <c r="B120" s="2" t="s">
        <v>669</v>
      </c>
      <c r="C120" s="6">
        <v>2010</v>
      </c>
      <c r="D120" s="11">
        <v>640</v>
      </c>
    </row>
    <row r="121" spans="1:4" s="15" customFormat="1" ht="12.75">
      <c r="A121" s="6">
        <v>115</v>
      </c>
      <c r="B121" s="2" t="s">
        <v>143</v>
      </c>
      <c r="C121" s="6">
        <v>2010</v>
      </c>
      <c r="D121" s="11">
        <v>375</v>
      </c>
    </row>
    <row r="122" spans="1:4" s="15" customFormat="1" ht="12.75">
      <c r="A122" s="6">
        <v>116</v>
      </c>
      <c r="B122" s="2" t="s">
        <v>143</v>
      </c>
      <c r="C122" s="6">
        <v>2010</v>
      </c>
      <c r="D122" s="11">
        <v>375</v>
      </c>
    </row>
    <row r="123" spans="1:4" s="15" customFormat="1" ht="12.75">
      <c r="A123" s="6">
        <v>117</v>
      </c>
      <c r="B123" s="2" t="s">
        <v>143</v>
      </c>
      <c r="C123" s="6">
        <v>2010</v>
      </c>
      <c r="D123" s="11">
        <v>375</v>
      </c>
    </row>
    <row r="124" spans="1:4" s="15" customFormat="1" ht="12.75">
      <c r="A124" s="17">
        <v>118</v>
      </c>
      <c r="B124" s="2" t="s">
        <v>143</v>
      </c>
      <c r="C124" s="6">
        <v>2010</v>
      </c>
      <c r="D124" s="11">
        <v>375</v>
      </c>
    </row>
    <row r="125" spans="1:4" s="15" customFormat="1" ht="12.75">
      <c r="A125" s="6">
        <v>119</v>
      </c>
      <c r="B125" s="2" t="s">
        <v>332</v>
      </c>
      <c r="C125" s="6">
        <v>2010</v>
      </c>
      <c r="D125" s="11">
        <v>1750</v>
      </c>
    </row>
    <row r="126" spans="1:4" s="15" customFormat="1" ht="12.75">
      <c r="A126" s="6">
        <v>120</v>
      </c>
      <c r="B126" s="2" t="s">
        <v>332</v>
      </c>
      <c r="C126" s="6">
        <v>2010</v>
      </c>
      <c r="D126" s="11">
        <v>1750</v>
      </c>
    </row>
    <row r="127" spans="1:4" s="15" customFormat="1" ht="12.75">
      <c r="A127" s="6">
        <v>121</v>
      </c>
      <c r="B127" s="2" t="s">
        <v>332</v>
      </c>
      <c r="C127" s="6">
        <v>2010</v>
      </c>
      <c r="D127" s="11">
        <v>1750</v>
      </c>
    </row>
    <row r="128" spans="1:4" s="15" customFormat="1" ht="12.75">
      <c r="A128" s="17">
        <v>122</v>
      </c>
      <c r="B128" s="2" t="s">
        <v>333</v>
      </c>
      <c r="C128" s="6">
        <v>2011</v>
      </c>
      <c r="D128" s="11">
        <v>328</v>
      </c>
    </row>
    <row r="129" spans="1:4" s="15" customFormat="1" ht="12.75">
      <c r="A129" s="6">
        <v>123</v>
      </c>
      <c r="B129" s="2" t="s">
        <v>669</v>
      </c>
      <c r="C129" s="6">
        <v>2011</v>
      </c>
      <c r="D129" s="11">
        <v>579.99</v>
      </c>
    </row>
    <row r="130" spans="1:4" s="15" customFormat="1" ht="12.75">
      <c r="A130" s="6">
        <v>124</v>
      </c>
      <c r="B130" s="2" t="s">
        <v>669</v>
      </c>
      <c r="C130" s="6">
        <v>2011</v>
      </c>
      <c r="D130" s="11">
        <v>579.99</v>
      </c>
    </row>
    <row r="131" spans="1:4" s="15" customFormat="1" ht="12.75">
      <c r="A131" s="6">
        <v>125</v>
      </c>
      <c r="B131" s="2" t="s">
        <v>333</v>
      </c>
      <c r="C131" s="6">
        <v>2011</v>
      </c>
      <c r="D131" s="11">
        <v>209.1</v>
      </c>
    </row>
    <row r="132" spans="1:4" s="15" customFormat="1" ht="12.75">
      <c r="A132" s="17">
        <v>126</v>
      </c>
      <c r="B132" s="2" t="s">
        <v>333</v>
      </c>
      <c r="C132" s="6">
        <v>2011</v>
      </c>
      <c r="D132" s="11">
        <v>209.1</v>
      </c>
    </row>
    <row r="133" spans="1:4" s="15" customFormat="1" ht="12.75">
      <c r="A133" s="6">
        <v>127</v>
      </c>
      <c r="B133" s="2" t="s">
        <v>333</v>
      </c>
      <c r="C133" s="6">
        <v>2011</v>
      </c>
      <c r="D133" s="11">
        <v>209.1</v>
      </c>
    </row>
    <row r="134" spans="1:4" s="15" customFormat="1" ht="12.75">
      <c r="A134" s="6">
        <v>128</v>
      </c>
      <c r="B134" s="2" t="s">
        <v>333</v>
      </c>
      <c r="C134" s="6">
        <v>2011</v>
      </c>
      <c r="D134" s="11">
        <v>212</v>
      </c>
    </row>
    <row r="135" spans="1:4" s="15" customFormat="1" ht="12.75">
      <c r="A135" s="6">
        <v>129</v>
      </c>
      <c r="B135" s="2" t="s">
        <v>333</v>
      </c>
      <c r="C135" s="6">
        <v>2011</v>
      </c>
      <c r="D135" s="11">
        <v>190</v>
      </c>
    </row>
    <row r="136" spans="1:4" s="15" customFormat="1" ht="12.75">
      <c r="A136" s="17">
        <v>130</v>
      </c>
      <c r="B136" s="2" t="s">
        <v>335</v>
      </c>
      <c r="C136" s="6">
        <v>2011</v>
      </c>
      <c r="D136" s="11">
        <v>1669.11</v>
      </c>
    </row>
    <row r="137" spans="1:4" s="15" customFormat="1" ht="12.75">
      <c r="A137" s="6">
        <v>131</v>
      </c>
      <c r="B137" s="2" t="s">
        <v>336</v>
      </c>
      <c r="C137" s="6">
        <v>2011</v>
      </c>
      <c r="D137" s="11">
        <v>500.01</v>
      </c>
    </row>
    <row r="138" spans="1:4" s="15" customFormat="1" ht="12.75">
      <c r="A138" s="6">
        <v>132</v>
      </c>
      <c r="B138" s="2" t="s">
        <v>337</v>
      </c>
      <c r="C138" s="6">
        <v>2011</v>
      </c>
      <c r="D138" s="11">
        <v>422</v>
      </c>
    </row>
    <row r="139" spans="1:4" s="15" customFormat="1" ht="12.75">
      <c r="A139" s="17">
        <v>133</v>
      </c>
      <c r="B139" s="2" t="s">
        <v>338</v>
      </c>
      <c r="C139" s="6">
        <v>2011</v>
      </c>
      <c r="D139" s="11">
        <v>2376.56</v>
      </c>
    </row>
    <row r="140" spans="1:4" s="15" customFormat="1" ht="12.75">
      <c r="A140" s="6">
        <v>134</v>
      </c>
      <c r="B140" s="2" t="s">
        <v>339</v>
      </c>
      <c r="C140" s="6">
        <v>2011</v>
      </c>
      <c r="D140" s="11">
        <v>795</v>
      </c>
    </row>
    <row r="141" spans="1:4" s="15" customFormat="1" ht="12.75">
      <c r="A141" s="6">
        <v>135</v>
      </c>
      <c r="B141" s="2" t="s">
        <v>340</v>
      </c>
      <c r="C141" s="6">
        <v>2011</v>
      </c>
      <c r="D141" s="11">
        <v>942.18</v>
      </c>
    </row>
    <row r="142" spans="1:4" s="15" customFormat="1" ht="12.75">
      <c r="A142" s="6">
        <v>136</v>
      </c>
      <c r="B142" s="2" t="s">
        <v>341</v>
      </c>
      <c r="C142" s="6">
        <v>2012</v>
      </c>
      <c r="D142" s="11">
        <v>3075</v>
      </c>
    </row>
    <row r="143" spans="1:4" s="15" customFormat="1" ht="12.75">
      <c r="A143" s="17">
        <v>137</v>
      </c>
      <c r="B143" s="2" t="s">
        <v>342</v>
      </c>
      <c r="C143" s="6">
        <v>2012</v>
      </c>
      <c r="D143" s="11">
        <v>339</v>
      </c>
    </row>
    <row r="144" spans="1:4" s="15" customFormat="1" ht="12.75">
      <c r="A144" s="6">
        <v>138</v>
      </c>
      <c r="B144" s="2" t="s">
        <v>343</v>
      </c>
      <c r="C144" s="6">
        <v>2012</v>
      </c>
      <c r="D144" s="11">
        <v>971.7</v>
      </c>
    </row>
    <row r="145" spans="1:4" s="15" customFormat="1" ht="12.75">
      <c r="A145" s="6">
        <v>139</v>
      </c>
      <c r="B145" s="2" t="s">
        <v>669</v>
      </c>
      <c r="C145" s="6">
        <v>2012</v>
      </c>
      <c r="D145" s="11">
        <v>582</v>
      </c>
    </row>
    <row r="146" spans="1:4" s="15" customFormat="1" ht="12.75">
      <c r="A146" s="6">
        <v>140</v>
      </c>
      <c r="B146" s="2" t="s">
        <v>344</v>
      </c>
      <c r="C146" s="6">
        <v>2012</v>
      </c>
      <c r="D146" s="11">
        <v>971</v>
      </c>
    </row>
    <row r="147" spans="1:4" s="15" customFormat="1" ht="12.75">
      <c r="A147" s="17">
        <v>141</v>
      </c>
      <c r="B147" s="2" t="s">
        <v>143</v>
      </c>
      <c r="C147" s="6">
        <v>2012</v>
      </c>
      <c r="D147" s="11">
        <v>441</v>
      </c>
    </row>
    <row r="148" spans="1:4" s="15" customFormat="1" ht="12.75">
      <c r="A148" s="6">
        <v>142</v>
      </c>
      <c r="B148" s="2" t="s">
        <v>143</v>
      </c>
      <c r="C148" s="6">
        <v>2012</v>
      </c>
      <c r="D148" s="11">
        <v>441</v>
      </c>
    </row>
    <row r="149" spans="1:4" s="15" customFormat="1" ht="12.75">
      <c r="A149" s="6">
        <v>143</v>
      </c>
      <c r="B149" s="2" t="s">
        <v>1273</v>
      </c>
      <c r="C149" s="6">
        <v>2012</v>
      </c>
      <c r="D149" s="11">
        <v>651.9</v>
      </c>
    </row>
    <row r="150" spans="1:4" s="15" customFormat="1" ht="12.75">
      <c r="A150" s="17">
        <v>144</v>
      </c>
      <c r="B150" s="2" t="s">
        <v>143</v>
      </c>
      <c r="C150" s="6">
        <v>2013</v>
      </c>
      <c r="D150" s="11">
        <v>429</v>
      </c>
    </row>
    <row r="151" spans="1:4" s="15" customFormat="1" ht="12.75">
      <c r="A151" s="6">
        <v>145</v>
      </c>
      <c r="B151" s="2" t="s">
        <v>143</v>
      </c>
      <c r="C151" s="6">
        <v>2013</v>
      </c>
      <c r="D151" s="11">
        <v>429</v>
      </c>
    </row>
    <row r="152" spans="1:4" s="15" customFormat="1" ht="12.75">
      <c r="A152" s="6">
        <v>146</v>
      </c>
      <c r="B152" s="2" t="s">
        <v>345</v>
      </c>
      <c r="C152" s="6">
        <v>2013</v>
      </c>
      <c r="D152" s="11">
        <v>999</v>
      </c>
    </row>
    <row r="153" spans="1:4" s="15" customFormat="1" ht="12.75">
      <c r="A153" s="6">
        <v>147</v>
      </c>
      <c r="B153" s="2" t="s">
        <v>143</v>
      </c>
      <c r="C153" s="6">
        <v>2013</v>
      </c>
      <c r="D153" s="11">
        <v>315</v>
      </c>
    </row>
    <row r="154" spans="1:4" s="15" customFormat="1" ht="12.75">
      <c r="A154" s="17">
        <v>148</v>
      </c>
      <c r="B154" s="2" t="s">
        <v>143</v>
      </c>
      <c r="C154" s="6">
        <v>2013</v>
      </c>
      <c r="D154" s="11">
        <v>315</v>
      </c>
    </row>
    <row r="155" spans="1:4" s="15" customFormat="1" ht="12.75">
      <c r="A155" s="6">
        <v>149</v>
      </c>
      <c r="B155" s="2" t="s">
        <v>1273</v>
      </c>
      <c r="C155" s="6">
        <v>2013</v>
      </c>
      <c r="D155" s="11">
        <v>699</v>
      </c>
    </row>
    <row r="156" spans="1:4" s="15" customFormat="1" ht="12.75">
      <c r="A156" s="6">
        <v>150</v>
      </c>
      <c r="B156" s="2" t="s">
        <v>143</v>
      </c>
      <c r="C156" s="6">
        <v>2013</v>
      </c>
      <c r="D156" s="11">
        <v>389</v>
      </c>
    </row>
    <row r="157" spans="1:4" s="15" customFormat="1" ht="12.75">
      <c r="A157" s="6">
        <v>151</v>
      </c>
      <c r="B157" s="2" t="s">
        <v>143</v>
      </c>
      <c r="C157" s="6">
        <v>2013</v>
      </c>
      <c r="D157" s="11">
        <v>389</v>
      </c>
    </row>
    <row r="158" spans="1:4" s="15" customFormat="1" ht="12.75">
      <c r="A158" s="17">
        <v>152</v>
      </c>
      <c r="B158" s="2" t="s">
        <v>143</v>
      </c>
      <c r="C158" s="6">
        <v>2013</v>
      </c>
      <c r="D158" s="11">
        <v>389</v>
      </c>
    </row>
    <row r="159" spans="1:4" s="15" customFormat="1" ht="12.75">
      <c r="A159" s="6">
        <v>153</v>
      </c>
      <c r="B159" s="2" t="s">
        <v>346</v>
      </c>
      <c r="C159" s="6">
        <v>2013</v>
      </c>
      <c r="D159" s="11">
        <v>1414.5</v>
      </c>
    </row>
    <row r="160" spans="1:4" s="15" customFormat="1" ht="12.75">
      <c r="A160" s="6">
        <v>154</v>
      </c>
      <c r="B160" s="2" t="s">
        <v>800</v>
      </c>
      <c r="C160" s="6">
        <v>2009</v>
      </c>
      <c r="D160" s="11">
        <v>20</v>
      </c>
    </row>
    <row r="161" spans="1:4" s="15" customFormat="1" ht="12.75">
      <c r="A161" s="17">
        <v>155</v>
      </c>
      <c r="B161" s="2" t="s">
        <v>800</v>
      </c>
      <c r="C161" s="6">
        <v>2009</v>
      </c>
      <c r="D161" s="11">
        <v>20</v>
      </c>
    </row>
    <row r="162" spans="1:4" s="15" customFormat="1" ht="12.75">
      <c r="A162" s="6">
        <v>156</v>
      </c>
      <c r="B162" s="2" t="s">
        <v>801</v>
      </c>
      <c r="C162" s="6">
        <v>2011</v>
      </c>
      <c r="D162" s="11">
        <v>300</v>
      </c>
    </row>
    <row r="163" spans="1:4" s="15" customFormat="1" ht="12.75">
      <c r="A163" s="6">
        <v>157</v>
      </c>
      <c r="B163" s="2" t="s">
        <v>144</v>
      </c>
      <c r="C163" s="6">
        <v>2011</v>
      </c>
      <c r="D163" s="11">
        <v>1099</v>
      </c>
    </row>
    <row r="164" spans="1:4" s="15" customFormat="1" ht="12.75">
      <c r="A164" s="17">
        <v>158</v>
      </c>
      <c r="B164" s="2" t="s">
        <v>1273</v>
      </c>
      <c r="C164" s="6">
        <v>2013</v>
      </c>
      <c r="D164" s="11">
        <v>385</v>
      </c>
    </row>
    <row r="165" spans="1:4" s="15" customFormat="1" ht="12.75">
      <c r="A165" s="17">
        <v>159</v>
      </c>
      <c r="B165" s="2" t="s">
        <v>24</v>
      </c>
      <c r="C165" s="6">
        <v>2008</v>
      </c>
      <c r="D165" s="11">
        <v>11480</v>
      </c>
    </row>
    <row r="166" spans="1:4" s="15" customFormat="1" ht="12.75">
      <c r="A166" s="17">
        <v>160</v>
      </c>
      <c r="B166" s="2" t="s">
        <v>1037</v>
      </c>
      <c r="C166" s="6">
        <v>2010</v>
      </c>
      <c r="D166" s="11">
        <v>69607.99</v>
      </c>
    </row>
    <row r="167" spans="1:4" s="15" customFormat="1" ht="12.75">
      <c r="A167" s="17">
        <v>161</v>
      </c>
      <c r="B167" s="247" t="s">
        <v>302</v>
      </c>
      <c r="C167" s="212">
        <v>2008</v>
      </c>
      <c r="D167" s="198">
        <v>925.98</v>
      </c>
    </row>
    <row r="168" spans="1:4" s="15" customFormat="1" ht="12.75">
      <c r="A168" s="17">
        <v>162</v>
      </c>
      <c r="B168" s="247" t="s">
        <v>303</v>
      </c>
      <c r="C168" s="212">
        <v>2008</v>
      </c>
      <c r="D168" s="198">
        <v>927.2</v>
      </c>
    </row>
    <row r="169" spans="1:4" s="15" customFormat="1" ht="12.75">
      <c r="A169" s="6"/>
      <c r="B169" s="7" t="s">
        <v>464</v>
      </c>
      <c r="C169" s="6"/>
      <c r="D169" s="13">
        <f>SUM(D7:D168)</f>
        <v>323388.37</v>
      </c>
    </row>
    <row r="170" spans="1:4" s="15" customFormat="1" ht="12.75">
      <c r="A170" s="102" t="s">
        <v>482</v>
      </c>
      <c r="B170" s="102"/>
      <c r="C170" s="102"/>
      <c r="D170" s="102"/>
    </row>
    <row r="171" spans="1:4" s="15" customFormat="1" ht="12.75">
      <c r="A171" s="6">
        <v>1</v>
      </c>
      <c r="B171" s="2" t="s">
        <v>635</v>
      </c>
      <c r="C171" s="6">
        <v>2010</v>
      </c>
      <c r="D171" s="11">
        <v>2049.18</v>
      </c>
    </row>
    <row r="172" spans="1:4" s="15" customFormat="1" ht="12.75">
      <c r="A172" s="6">
        <v>2</v>
      </c>
      <c r="B172" s="2" t="s">
        <v>636</v>
      </c>
      <c r="C172" s="6">
        <v>2012</v>
      </c>
      <c r="D172" s="11">
        <v>3538.99</v>
      </c>
    </row>
    <row r="173" spans="1:4" s="15" customFormat="1" ht="12.75">
      <c r="A173" s="6">
        <v>3</v>
      </c>
      <c r="B173" s="2" t="s">
        <v>637</v>
      </c>
      <c r="C173" s="6">
        <v>2011</v>
      </c>
      <c r="D173" s="11">
        <v>6709.21</v>
      </c>
    </row>
    <row r="174" spans="1:4" s="15" customFormat="1" ht="12.75">
      <c r="A174" s="6">
        <v>4</v>
      </c>
      <c r="B174" s="2" t="s">
        <v>638</v>
      </c>
      <c r="C174" s="6">
        <v>2013</v>
      </c>
      <c r="D174" s="11">
        <v>1072.61</v>
      </c>
    </row>
    <row r="175" spans="1:4" s="15" customFormat="1" ht="12.75">
      <c r="A175" s="6"/>
      <c r="B175" s="7" t="s">
        <v>464</v>
      </c>
      <c r="C175" s="6"/>
      <c r="D175" s="13">
        <f>SUM(D171:D174)</f>
        <v>13369.990000000002</v>
      </c>
    </row>
    <row r="176" spans="1:4" s="15" customFormat="1" ht="12.75">
      <c r="A176" s="102" t="s">
        <v>663</v>
      </c>
      <c r="B176" s="102"/>
      <c r="C176" s="102"/>
      <c r="D176" s="102"/>
    </row>
    <row r="177" spans="1:4" s="15" customFormat="1" ht="12.75">
      <c r="A177" s="6">
        <v>1</v>
      </c>
      <c r="B177" s="2" t="s">
        <v>887</v>
      </c>
      <c r="C177" s="6">
        <v>2008</v>
      </c>
      <c r="D177" s="11">
        <v>3175.88</v>
      </c>
    </row>
    <row r="178" spans="1:4" s="15" customFormat="1" ht="12.75">
      <c r="A178" s="6">
        <v>2</v>
      </c>
      <c r="B178" s="2" t="s">
        <v>887</v>
      </c>
      <c r="C178" s="6">
        <v>2008</v>
      </c>
      <c r="D178" s="11">
        <v>3075.22</v>
      </c>
    </row>
    <row r="179" spans="1:4" s="15" customFormat="1" ht="12.75">
      <c r="A179" s="6">
        <v>3</v>
      </c>
      <c r="B179" s="2" t="s">
        <v>887</v>
      </c>
      <c r="C179" s="6">
        <v>2008</v>
      </c>
      <c r="D179" s="11">
        <v>1889</v>
      </c>
    </row>
    <row r="180" spans="1:4" s="15" customFormat="1" ht="12.75">
      <c r="A180" s="6">
        <v>4</v>
      </c>
      <c r="B180" s="2" t="s">
        <v>887</v>
      </c>
      <c r="C180" s="6">
        <v>2008</v>
      </c>
      <c r="D180" s="11">
        <v>2708.4</v>
      </c>
    </row>
    <row r="181" spans="1:4" s="15" customFormat="1" ht="12.75">
      <c r="A181" s="6">
        <v>5</v>
      </c>
      <c r="B181" s="2" t="s">
        <v>887</v>
      </c>
      <c r="C181" s="6">
        <v>2009</v>
      </c>
      <c r="D181" s="11">
        <v>1970.86</v>
      </c>
    </row>
    <row r="182" spans="1:4" s="15" customFormat="1" ht="12.75">
      <c r="A182" s="6">
        <v>6</v>
      </c>
      <c r="B182" s="2" t="s">
        <v>887</v>
      </c>
      <c r="C182" s="6">
        <v>2009</v>
      </c>
      <c r="D182" s="11">
        <v>1244.4</v>
      </c>
    </row>
    <row r="183" spans="1:4" s="15" customFormat="1" ht="12.75">
      <c r="A183" s="6">
        <v>7</v>
      </c>
      <c r="B183" s="2" t="s">
        <v>66</v>
      </c>
      <c r="C183" s="6">
        <v>2009</v>
      </c>
      <c r="D183" s="11">
        <v>1366.4</v>
      </c>
    </row>
    <row r="184" spans="1:4" s="15" customFormat="1" ht="12.75">
      <c r="A184" s="6">
        <v>8</v>
      </c>
      <c r="B184" s="2" t="s">
        <v>66</v>
      </c>
      <c r="C184" s="6">
        <v>2009</v>
      </c>
      <c r="D184" s="11">
        <v>1281</v>
      </c>
    </row>
    <row r="185" spans="1:4" s="15" customFormat="1" ht="12.75">
      <c r="A185" s="6">
        <v>9</v>
      </c>
      <c r="B185" s="2" t="s">
        <v>66</v>
      </c>
      <c r="C185" s="6">
        <v>2009</v>
      </c>
      <c r="D185" s="11">
        <v>1561.6</v>
      </c>
    </row>
    <row r="186" spans="1:4" s="15" customFormat="1" ht="12.75">
      <c r="A186" s="6">
        <v>10</v>
      </c>
      <c r="B186" s="2" t="s">
        <v>66</v>
      </c>
      <c r="C186" s="6">
        <v>2010</v>
      </c>
      <c r="D186" s="11">
        <v>1769</v>
      </c>
    </row>
    <row r="187" spans="1:4" s="15" customFormat="1" ht="12.75">
      <c r="A187" s="6">
        <v>11</v>
      </c>
      <c r="B187" s="2" t="s">
        <v>66</v>
      </c>
      <c r="C187" s="6">
        <v>2011</v>
      </c>
      <c r="D187" s="11">
        <v>2655.57</v>
      </c>
    </row>
    <row r="188" spans="1:4" s="15" customFormat="1" ht="12.75">
      <c r="A188" s="6">
        <v>12</v>
      </c>
      <c r="B188" s="2" t="s">
        <v>887</v>
      </c>
      <c r="C188" s="6">
        <v>2012</v>
      </c>
      <c r="D188" s="11">
        <v>1931.1</v>
      </c>
    </row>
    <row r="189" spans="1:4" s="15" customFormat="1" ht="12.75">
      <c r="A189" s="6">
        <v>13</v>
      </c>
      <c r="B189" s="2" t="s">
        <v>887</v>
      </c>
      <c r="C189" s="6">
        <v>2013</v>
      </c>
      <c r="D189" s="11">
        <v>1845</v>
      </c>
    </row>
    <row r="190" spans="1:4" s="15" customFormat="1" ht="12.75">
      <c r="A190" s="6">
        <v>14</v>
      </c>
      <c r="B190" s="2" t="s">
        <v>67</v>
      </c>
      <c r="C190" s="6">
        <v>2009</v>
      </c>
      <c r="D190" s="11">
        <v>2601.04</v>
      </c>
    </row>
    <row r="191" spans="1:4" s="15" customFormat="1" ht="12.75">
      <c r="A191" s="6"/>
      <c r="B191" s="7" t="s">
        <v>464</v>
      </c>
      <c r="C191" s="6"/>
      <c r="D191" s="13">
        <f>SUM(D177:D190)</f>
        <v>29074.469999999998</v>
      </c>
    </row>
    <row r="192" spans="1:4" s="15" customFormat="1" ht="12.75">
      <c r="A192" s="102" t="s">
        <v>668</v>
      </c>
      <c r="B192" s="102"/>
      <c r="C192" s="102"/>
      <c r="D192" s="102"/>
    </row>
    <row r="193" spans="1:4" s="15" customFormat="1" ht="12.75">
      <c r="A193" s="6">
        <v>1</v>
      </c>
      <c r="B193" s="2" t="s">
        <v>669</v>
      </c>
      <c r="C193" s="6">
        <v>2008</v>
      </c>
      <c r="D193" s="11">
        <v>2294.12</v>
      </c>
    </row>
    <row r="194" spans="1:4" s="15" customFormat="1" ht="12.75">
      <c r="A194" s="6">
        <v>2</v>
      </c>
      <c r="B194" s="2" t="s">
        <v>669</v>
      </c>
      <c r="C194" s="6">
        <v>2008</v>
      </c>
      <c r="D194" s="11">
        <v>2294.12</v>
      </c>
    </row>
    <row r="195" spans="1:4" s="15" customFormat="1" ht="12.75">
      <c r="A195" s="6">
        <v>3</v>
      </c>
      <c r="B195" s="2" t="s">
        <v>670</v>
      </c>
      <c r="C195" s="6">
        <v>2009</v>
      </c>
      <c r="D195" s="11">
        <v>5955</v>
      </c>
    </row>
    <row r="196" spans="1:4" s="15" customFormat="1" ht="12.75">
      <c r="A196" s="6">
        <v>4</v>
      </c>
      <c r="B196" s="2" t="s">
        <v>669</v>
      </c>
      <c r="C196" s="6">
        <v>2009</v>
      </c>
      <c r="D196" s="11">
        <v>2444</v>
      </c>
    </row>
    <row r="197" spans="1:4" s="15" customFormat="1" ht="12.75">
      <c r="A197" s="6">
        <v>5</v>
      </c>
      <c r="B197" s="2" t="s">
        <v>669</v>
      </c>
      <c r="C197" s="6">
        <v>2010</v>
      </c>
      <c r="D197" s="11">
        <v>2784.51</v>
      </c>
    </row>
    <row r="198" spans="1:4" s="15" customFormat="1" ht="12.75">
      <c r="A198" s="6">
        <v>6</v>
      </c>
      <c r="B198" s="2" t="s">
        <v>669</v>
      </c>
      <c r="C198" s="6">
        <v>2010</v>
      </c>
      <c r="D198" s="11">
        <v>2784.5</v>
      </c>
    </row>
    <row r="199" spans="1:4" s="15" customFormat="1" ht="12.75">
      <c r="A199" s="6">
        <v>7</v>
      </c>
      <c r="B199" s="2" t="s">
        <v>669</v>
      </c>
      <c r="C199" s="6">
        <v>2012</v>
      </c>
      <c r="D199" s="11">
        <v>2447</v>
      </c>
    </row>
    <row r="200" spans="1:4" s="15" customFormat="1" ht="12.75">
      <c r="A200" s="6">
        <v>8</v>
      </c>
      <c r="B200" s="2" t="s">
        <v>671</v>
      </c>
      <c r="C200" s="6">
        <v>2008</v>
      </c>
      <c r="D200" s="11">
        <v>675</v>
      </c>
    </row>
    <row r="201" spans="1:4" s="15" customFormat="1" ht="12.75">
      <c r="A201" s="6">
        <v>9</v>
      </c>
      <c r="B201" s="2" t="s">
        <v>672</v>
      </c>
      <c r="C201" s="6">
        <v>2008</v>
      </c>
      <c r="D201" s="11">
        <v>654.51</v>
      </c>
    </row>
    <row r="202" spans="1:4" s="15" customFormat="1" ht="12.75">
      <c r="A202" s="6">
        <v>10</v>
      </c>
      <c r="B202" s="2" t="s">
        <v>673</v>
      </c>
      <c r="C202" s="6">
        <v>2008</v>
      </c>
      <c r="D202" s="11">
        <v>910.55</v>
      </c>
    </row>
    <row r="203" spans="1:4" s="15" customFormat="1" ht="12.75">
      <c r="A203" s="6">
        <v>11</v>
      </c>
      <c r="B203" s="2" t="s">
        <v>672</v>
      </c>
      <c r="C203" s="6">
        <v>2008</v>
      </c>
      <c r="D203" s="11">
        <v>650.24</v>
      </c>
    </row>
    <row r="204" spans="1:4" s="15" customFormat="1" ht="12.75">
      <c r="A204" s="6">
        <v>12</v>
      </c>
      <c r="B204" s="2" t="s">
        <v>671</v>
      </c>
      <c r="C204" s="6">
        <v>2008</v>
      </c>
      <c r="D204" s="11">
        <v>370</v>
      </c>
    </row>
    <row r="205" spans="1:4" s="15" customFormat="1" ht="12.75">
      <c r="A205" s="6">
        <v>13</v>
      </c>
      <c r="B205" s="2" t="s">
        <v>674</v>
      </c>
      <c r="C205" s="6">
        <v>2009</v>
      </c>
      <c r="D205" s="11">
        <v>671.91</v>
      </c>
    </row>
    <row r="206" spans="1:4" s="15" customFormat="1" ht="12.75">
      <c r="A206" s="6">
        <v>14</v>
      </c>
      <c r="B206" s="2" t="s">
        <v>674</v>
      </c>
      <c r="C206" s="6">
        <v>2009</v>
      </c>
      <c r="D206" s="11">
        <v>671.91</v>
      </c>
    </row>
    <row r="207" spans="1:4" s="15" customFormat="1" ht="12.75">
      <c r="A207" s="6">
        <v>15</v>
      </c>
      <c r="B207" s="2" t="s">
        <v>674</v>
      </c>
      <c r="C207" s="6">
        <v>2009</v>
      </c>
      <c r="D207" s="11">
        <v>671.91</v>
      </c>
    </row>
    <row r="208" spans="1:4" s="15" customFormat="1" ht="12.75">
      <c r="A208" s="6">
        <v>16</v>
      </c>
      <c r="B208" s="2" t="s">
        <v>674</v>
      </c>
      <c r="C208" s="6">
        <v>2009</v>
      </c>
      <c r="D208" s="11">
        <v>671.91</v>
      </c>
    </row>
    <row r="209" spans="1:4" s="15" customFormat="1" ht="12.75">
      <c r="A209" s="6">
        <v>17</v>
      </c>
      <c r="B209" s="2" t="s">
        <v>671</v>
      </c>
      <c r="C209" s="6">
        <v>2009</v>
      </c>
      <c r="D209" s="11">
        <v>1240</v>
      </c>
    </row>
    <row r="210" spans="1:4" s="15" customFormat="1" ht="12.75">
      <c r="A210" s="6">
        <v>18</v>
      </c>
      <c r="B210" s="2" t="s">
        <v>675</v>
      </c>
      <c r="C210" s="6">
        <v>2010</v>
      </c>
      <c r="D210" s="11">
        <v>542.17</v>
      </c>
    </row>
    <row r="211" spans="1:4" s="15" customFormat="1" ht="12.75">
      <c r="A211" s="6">
        <v>19</v>
      </c>
      <c r="B211" s="2" t="s">
        <v>676</v>
      </c>
      <c r="C211" s="6">
        <v>2012</v>
      </c>
      <c r="D211" s="11">
        <v>648</v>
      </c>
    </row>
    <row r="212" spans="1:4" s="15" customFormat="1" ht="12.75">
      <c r="A212" s="6">
        <v>20</v>
      </c>
      <c r="B212" s="2" t="s">
        <v>676</v>
      </c>
      <c r="C212" s="6">
        <v>2012</v>
      </c>
      <c r="D212" s="11">
        <v>648</v>
      </c>
    </row>
    <row r="213" spans="1:4" s="15" customFormat="1" ht="12.75">
      <c r="A213" s="6">
        <v>21</v>
      </c>
      <c r="B213" s="2" t="s">
        <v>677</v>
      </c>
      <c r="C213" s="6">
        <v>2012</v>
      </c>
      <c r="D213" s="11">
        <v>470</v>
      </c>
    </row>
    <row r="214" spans="1:4" s="15" customFormat="1" ht="12.75">
      <c r="A214" s="6">
        <v>22</v>
      </c>
      <c r="B214" s="2" t="s">
        <v>677</v>
      </c>
      <c r="C214" s="6">
        <v>2012</v>
      </c>
      <c r="D214" s="11">
        <v>470</v>
      </c>
    </row>
    <row r="215" spans="1:4" s="15" customFormat="1" ht="12.75">
      <c r="A215" s="6">
        <v>23</v>
      </c>
      <c r="B215" s="2" t="s">
        <v>677</v>
      </c>
      <c r="C215" s="6">
        <v>2012</v>
      </c>
      <c r="D215" s="11">
        <v>470</v>
      </c>
    </row>
    <row r="216" spans="1:4" s="15" customFormat="1" ht="12.75">
      <c r="A216" s="6">
        <v>24</v>
      </c>
      <c r="B216" s="2" t="s">
        <v>677</v>
      </c>
      <c r="C216" s="6">
        <v>2012</v>
      </c>
      <c r="D216" s="11">
        <v>451.45</v>
      </c>
    </row>
    <row r="217" spans="1:4" s="15" customFormat="1" ht="12.75">
      <c r="A217" s="6">
        <v>25</v>
      </c>
      <c r="B217" s="2" t="s">
        <v>677</v>
      </c>
      <c r="C217" s="6">
        <v>2012</v>
      </c>
      <c r="D217" s="11">
        <v>451.45</v>
      </c>
    </row>
    <row r="218" spans="1:4" s="15" customFormat="1" ht="12.75">
      <c r="A218" s="6">
        <v>26</v>
      </c>
      <c r="B218" s="2" t="s">
        <v>678</v>
      </c>
      <c r="C218" s="6">
        <v>2012</v>
      </c>
      <c r="D218" s="11">
        <v>229</v>
      </c>
    </row>
    <row r="219" spans="1:4" s="15" customFormat="1" ht="12.75">
      <c r="A219" s="6">
        <v>27</v>
      </c>
      <c r="B219" s="2" t="s">
        <v>679</v>
      </c>
      <c r="C219" s="6">
        <v>2008</v>
      </c>
      <c r="D219" s="11">
        <v>231.84</v>
      </c>
    </row>
    <row r="220" spans="1:4" s="15" customFormat="1" ht="12.75">
      <c r="A220" s="6">
        <v>28</v>
      </c>
      <c r="B220" s="2" t="s">
        <v>680</v>
      </c>
      <c r="C220" s="6">
        <v>2008</v>
      </c>
      <c r="D220" s="11">
        <v>346.75</v>
      </c>
    </row>
    <row r="221" spans="1:4" s="15" customFormat="1" ht="12.75">
      <c r="A221" s="6">
        <v>29</v>
      </c>
      <c r="B221" s="2" t="s">
        <v>680</v>
      </c>
      <c r="C221" s="6">
        <v>2008</v>
      </c>
      <c r="D221" s="11">
        <v>342</v>
      </c>
    </row>
    <row r="222" spans="1:4" s="15" customFormat="1" ht="12.75">
      <c r="A222" s="6">
        <v>30</v>
      </c>
      <c r="B222" s="2" t="s">
        <v>680</v>
      </c>
      <c r="C222" s="6">
        <v>2008</v>
      </c>
      <c r="D222" s="11">
        <v>328.92</v>
      </c>
    </row>
    <row r="223" spans="1:4" s="15" customFormat="1" ht="12.75">
      <c r="A223" s="6">
        <v>31</v>
      </c>
      <c r="B223" s="2" t="s">
        <v>680</v>
      </c>
      <c r="C223" s="6">
        <v>2008</v>
      </c>
      <c r="D223" s="11">
        <v>328.92</v>
      </c>
    </row>
    <row r="224" spans="1:4" s="15" customFormat="1" ht="12.75">
      <c r="A224" s="6">
        <v>32</v>
      </c>
      <c r="B224" s="2" t="s">
        <v>681</v>
      </c>
      <c r="C224" s="6">
        <v>2010</v>
      </c>
      <c r="D224" s="11">
        <v>432.13</v>
      </c>
    </row>
    <row r="225" spans="1:4" s="15" customFormat="1" ht="12.75">
      <c r="A225" s="6">
        <v>33</v>
      </c>
      <c r="B225" s="2" t="s">
        <v>681</v>
      </c>
      <c r="C225" s="6">
        <v>2010</v>
      </c>
      <c r="D225" s="11">
        <v>432.12</v>
      </c>
    </row>
    <row r="226" spans="1:4" s="15" customFormat="1" ht="12.75">
      <c r="A226" s="6">
        <v>34</v>
      </c>
      <c r="B226" s="2" t="s">
        <v>681</v>
      </c>
      <c r="C226" s="6">
        <v>2010</v>
      </c>
      <c r="D226" s="11">
        <v>432.12</v>
      </c>
    </row>
    <row r="227" spans="1:4" s="15" customFormat="1" ht="12.75">
      <c r="A227" s="6">
        <v>35</v>
      </c>
      <c r="B227" s="2" t="s">
        <v>681</v>
      </c>
      <c r="C227" s="6">
        <v>2010</v>
      </c>
      <c r="D227" s="11">
        <v>432.12</v>
      </c>
    </row>
    <row r="228" spans="1:4" s="15" customFormat="1" ht="12.75">
      <c r="A228" s="6">
        <v>36</v>
      </c>
      <c r="B228" s="2" t="s">
        <v>681</v>
      </c>
      <c r="C228" s="6">
        <v>2012</v>
      </c>
      <c r="D228" s="11">
        <v>205</v>
      </c>
    </row>
    <row r="229" spans="1:4" s="15" customFormat="1" ht="12.75">
      <c r="A229" s="6">
        <v>37</v>
      </c>
      <c r="B229" s="2" t="s">
        <v>681</v>
      </c>
      <c r="C229" s="6">
        <v>2012</v>
      </c>
      <c r="D229" s="11">
        <v>205</v>
      </c>
    </row>
    <row r="230" spans="1:4" s="15" customFormat="1" ht="12.75">
      <c r="A230" s="6">
        <v>38</v>
      </c>
      <c r="B230" s="2" t="s">
        <v>681</v>
      </c>
      <c r="C230" s="6">
        <v>2012</v>
      </c>
      <c r="D230" s="11">
        <v>205</v>
      </c>
    </row>
    <row r="231" spans="1:4" s="15" customFormat="1" ht="12.75">
      <c r="A231" s="6">
        <v>39</v>
      </c>
      <c r="B231" s="2" t="s">
        <v>682</v>
      </c>
      <c r="C231" s="6">
        <v>2008</v>
      </c>
      <c r="D231" s="11">
        <v>640</v>
      </c>
    </row>
    <row r="232" spans="1:4" s="15" customFormat="1" ht="12.75">
      <c r="A232" s="6">
        <v>40</v>
      </c>
      <c r="B232" s="2" t="s">
        <v>683</v>
      </c>
      <c r="C232" s="6">
        <v>2009</v>
      </c>
      <c r="D232" s="11">
        <v>7381</v>
      </c>
    </row>
    <row r="233" spans="1:4" s="15" customFormat="1" ht="12.75">
      <c r="A233" s="6">
        <v>41</v>
      </c>
      <c r="B233" s="2" t="s">
        <v>684</v>
      </c>
      <c r="C233" s="6">
        <v>2008</v>
      </c>
      <c r="D233" s="11">
        <v>440</v>
      </c>
    </row>
    <row r="234" spans="1:4" s="15" customFormat="1" ht="12.75">
      <c r="A234" s="6">
        <v>42</v>
      </c>
      <c r="B234" s="2" t="s">
        <v>685</v>
      </c>
      <c r="C234" s="6">
        <v>2009</v>
      </c>
      <c r="D234" s="11">
        <v>2059.01</v>
      </c>
    </row>
    <row r="235" spans="1:4" s="15" customFormat="1" ht="12.75">
      <c r="A235" s="6">
        <v>43</v>
      </c>
      <c r="B235" s="2" t="s">
        <v>686</v>
      </c>
      <c r="C235" s="6">
        <v>2008</v>
      </c>
      <c r="D235" s="11">
        <v>480</v>
      </c>
    </row>
    <row r="236" spans="1:4" s="15" customFormat="1" ht="12.75">
      <c r="A236" s="6">
        <v>44</v>
      </c>
      <c r="B236" s="247" t="s">
        <v>691</v>
      </c>
      <c r="C236" s="212">
        <v>2010</v>
      </c>
      <c r="D236" s="198">
        <v>348.92</v>
      </c>
    </row>
    <row r="237" spans="1:4" s="15" customFormat="1" ht="12.75">
      <c r="A237" s="6"/>
      <c r="B237" s="7" t="s">
        <v>464</v>
      </c>
      <c r="C237" s="6"/>
      <c r="D237" s="13">
        <f>SUM(D193:D236)</f>
        <v>47842.11</v>
      </c>
    </row>
    <row r="238" spans="1:4" s="15" customFormat="1" ht="12.75">
      <c r="A238" s="102" t="s">
        <v>696</v>
      </c>
      <c r="B238" s="102"/>
      <c r="C238" s="102"/>
      <c r="D238" s="102"/>
    </row>
    <row r="239" spans="1:4" s="15" customFormat="1" ht="12.75">
      <c r="A239" s="6">
        <v>1</v>
      </c>
      <c r="B239" s="2" t="s">
        <v>766</v>
      </c>
      <c r="C239" s="6">
        <v>2008</v>
      </c>
      <c r="D239" s="11">
        <v>2090.18</v>
      </c>
    </row>
    <row r="240" spans="1:4" s="15" customFormat="1" ht="12.75">
      <c r="A240" s="6">
        <v>2</v>
      </c>
      <c r="B240" s="2" t="s">
        <v>767</v>
      </c>
      <c r="C240" s="6">
        <v>2008</v>
      </c>
      <c r="D240" s="11">
        <v>2804.04</v>
      </c>
    </row>
    <row r="241" spans="1:4" s="15" customFormat="1" ht="12.75">
      <c r="A241" s="6">
        <v>3</v>
      </c>
      <c r="B241" s="2" t="s">
        <v>768</v>
      </c>
      <c r="C241" s="6">
        <v>2008</v>
      </c>
      <c r="D241" s="11">
        <v>983.6</v>
      </c>
    </row>
    <row r="242" spans="1:4" s="15" customFormat="1" ht="12.75">
      <c r="A242" s="6">
        <v>4</v>
      </c>
      <c r="B242" s="2" t="s">
        <v>769</v>
      </c>
      <c r="C242" s="6">
        <v>2008</v>
      </c>
      <c r="D242" s="11">
        <v>650.56</v>
      </c>
    </row>
    <row r="243" spans="1:4" s="15" customFormat="1" ht="12.75">
      <c r="A243" s="6">
        <v>5</v>
      </c>
      <c r="B243" s="2" t="s">
        <v>770</v>
      </c>
      <c r="C243" s="6">
        <v>2008</v>
      </c>
      <c r="D243" s="11">
        <v>696.72</v>
      </c>
    </row>
    <row r="244" spans="1:4" s="15" customFormat="1" ht="12.75">
      <c r="A244" s="6">
        <v>6</v>
      </c>
      <c r="B244" s="2" t="s">
        <v>771</v>
      </c>
      <c r="C244" s="6">
        <v>2008</v>
      </c>
      <c r="D244" s="11">
        <v>261.08</v>
      </c>
    </row>
    <row r="245" spans="1:4" s="15" customFormat="1" ht="12.75">
      <c r="A245" s="6">
        <v>7</v>
      </c>
      <c r="B245" s="2" t="s">
        <v>772</v>
      </c>
      <c r="C245" s="6">
        <v>2008</v>
      </c>
      <c r="D245" s="11">
        <v>1585.74</v>
      </c>
    </row>
    <row r="246" spans="1:4" s="15" customFormat="1" ht="12.75">
      <c r="A246" s="6">
        <v>8</v>
      </c>
      <c r="B246" s="2" t="s">
        <v>774</v>
      </c>
      <c r="C246" s="6">
        <v>2009</v>
      </c>
      <c r="D246" s="11">
        <v>178.55</v>
      </c>
    </row>
    <row r="247" spans="1:4" s="15" customFormat="1" ht="12.75">
      <c r="A247" s="6">
        <v>9</v>
      </c>
      <c r="B247" s="2" t="s">
        <v>775</v>
      </c>
      <c r="C247" s="6">
        <v>2009</v>
      </c>
      <c r="D247" s="11">
        <v>327.16</v>
      </c>
    </row>
    <row r="248" spans="1:4" s="15" customFormat="1" ht="12.75">
      <c r="A248" s="6">
        <v>10</v>
      </c>
      <c r="B248" s="2" t="s">
        <v>776</v>
      </c>
      <c r="C248" s="6">
        <v>2010</v>
      </c>
      <c r="D248" s="11">
        <v>318.85</v>
      </c>
    </row>
    <row r="249" spans="1:4" s="15" customFormat="1" ht="12.75">
      <c r="A249" s="6">
        <v>11</v>
      </c>
      <c r="B249" s="2" t="s">
        <v>635</v>
      </c>
      <c r="C249" s="6">
        <v>2010</v>
      </c>
      <c r="D249" s="11">
        <v>1130</v>
      </c>
    </row>
    <row r="250" spans="1:4" s="15" customFormat="1" ht="12.75">
      <c r="A250" s="6">
        <v>12</v>
      </c>
      <c r="B250" s="2" t="s">
        <v>777</v>
      </c>
      <c r="C250" s="6">
        <v>2012</v>
      </c>
      <c r="D250" s="11">
        <v>259.35</v>
      </c>
    </row>
    <row r="251" spans="1:4" s="15" customFormat="1" ht="12.75">
      <c r="A251" s="6">
        <v>13</v>
      </c>
      <c r="B251" s="2" t="s">
        <v>778</v>
      </c>
      <c r="C251" s="6">
        <v>2012</v>
      </c>
      <c r="D251" s="11">
        <v>307.32</v>
      </c>
    </row>
    <row r="252" spans="1:4" s="15" customFormat="1" ht="12.75">
      <c r="A252" s="6"/>
      <c r="B252" s="7" t="s">
        <v>464</v>
      </c>
      <c r="C252" s="6"/>
      <c r="D252" s="13">
        <f>SUM(D239:D251)</f>
        <v>11593.15</v>
      </c>
    </row>
    <row r="253" spans="1:4" s="15" customFormat="1" ht="12.75">
      <c r="A253" s="102" t="s">
        <v>791</v>
      </c>
      <c r="B253" s="102"/>
      <c r="C253" s="102"/>
      <c r="D253" s="102"/>
    </row>
    <row r="254" spans="1:4" s="15" customFormat="1" ht="12.75">
      <c r="A254" s="6">
        <v>1</v>
      </c>
      <c r="B254" s="247" t="s">
        <v>793</v>
      </c>
      <c r="C254" s="212">
        <v>2012</v>
      </c>
      <c r="D254" s="198">
        <v>324.39</v>
      </c>
    </row>
    <row r="255" spans="1:4" s="15" customFormat="1" ht="12.75">
      <c r="A255" s="6">
        <v>2</v>
      </c>
      <c r="B255" s="247" t="s">
        <v>815</v>
      </c>
      <c r="C255" s="212">
        <v>2008</v>
      </c>
      <c r="D255" s="198">
        <v>899</v>
      </c>
    </row>
    <row r="256" spans="1:4" s="15" customFormat="1" ht="12.75">
      <c r="A256" s="6">
        <v>3</v>
      </c>
      <c r="B256" s="247" t="s">
        <v>816</v>
      </c>
      <c r="C256" s="212">
        <v>2008</v>
      </c>
      <c r="D256" s="198">
        <v>319.82</v>
      </c>
    </row>
    <row r="257" spans="1:4" s="15" customFormat="1" ht="12.75">
      <c r="A257" s="6">
        <v>4</v>
      </c>
      <c r="B257" s="247" t="s">
        <v>817</v>
      </c>
      <c r="C257" s="212">
        <v>2008</v>
      </c>
      <c r="D257" s="198">
        <v>245</v>
      </c>
    </row>
    <row r="258" spans="1:4" s="15" customFormat="1" ht="12.75">
      <c r="A258" s="6">
        <v>5</v>
      </c>
      <c r="B258" s="247" t="s">
        <v>818</v>
      </c>
      <c r="C258" s="212">
        <v>2008</v>
      </c>
      <c r="D258" s="198">
        <v>359</v>
      </c>
    </row>
    <row r="259" spans="1:4" s="15" customFormat="1" ht="12.75">
      <c r="A259" s="6">
        <v>6</v>
      </c>
      <c r="B259" s="247" t="s">
        <v>819</v>
      </c>
      <c r="C259" s="212">
        <v>2008</v>
      </c>
      <c r="D259" s="198">
        <v>1668</v>
      </c>
    </row>
    <row r="260" spans="1:4" s="15" customFormat="1" ht="12.75">
      <c r="A260" s="6">
        <v>7</v>
      </c>
      <c r="B260" s="247" t="s">
        <v>833</v>
      </c>
      <c r="C260" s="212">
        <v>2011</v>
      </c>
      <c r="D260" s="198">
        <v>352.44</v>
      </c>
    </row>
    <row r="261" spans="1:4" s="15" customFormat="1" ht="12.75">
      <c r="A261" s="6"/>
      <c r="B261" s="7" t="s">
        <v>464</v>
      </c>
      <c r="C261" s="6"/>
      <c r="D261" s="13">
        <f>SUM(D254:D260)</f>
        <v>4167.65</v>
      </c>
    </row>
    <row r="262" spans="1:4" s="15" customFormat="1" ht="12.75">
      <c r="A262" s="102" t="s">
        <v>883</v>
      </c>
      <c r="B262" s="102"/>
      <c r="C262" s="102"/>
      <c r="D262" s="102"/>
    </row>
    <row r="263" spans="1:4" s="15" customFormat="1" ht="12.75">
      <c r="A263" s="6">
        <v>1</v>
      </c>
      <c r="B263" s="2" t="s">
        <v>884</v>
      </c>
      <c r="C263" s="6">
        <v>2008</v>
      </c>
      <c r="D263" s="11">
        <v>1200</v>
      </c>
    </row>
    <row r="264" spans="1:4" s="15" customFormat="1" ht="12.75">
      <c r="A264" s="6">
        <v>2</v>
      </c>
      <c r="B264" s="2" t="s">
        <v>885</v>
      </c>
      <c r="C264" s="6">
        <v>2008</v>
      </c>
      <c r="D264" s="11">
        <v>1500</v>
      </c>
    </row>
    <row r="265" spans="1:4" s="15" customFormat="1" ht="12.75">
      <c r="A265" s="6">
        <v>3</v>
      </c>
      <c r="B265" s="2" t="s">
        <v>886</v>
      </c>
      <c r="C265" s="6">
        <v>2008</v>
      </c>
      <c r="D265" s="11">
        <v>3400</v>
      </c>
    </row>
    <row r="266" spans="1:4" s="15" customFormat="1" ht="12.75">
      <c r="A266" s="6">
        <v>4</v>
      </c>
      <c r="B266" s="2" t="s">
        <v>887</v>
      </c>
      <c r="C266" s="6">
        <v>2009</v>
      </c>
      <c r="D266" s="11">
        <v>1100</v>
      </c>
    </row>
    <row r="267" spans="1:4" s="15" customFormat="1" ht="12.75">
      <c r="A267" s="6">
        <v>5</v>
      </c>
      <c r="B267" s="2" t="s">
        <v>887</v>
      </c>
      <c r="C267" s="6">
        <v>2011</v>
      </c>
      <c r="D267" s="11">
        <v>2200</v>
      </c>
    </row>
    <row r="268" spans="1:4" s="15" customFormat="1" ht="12.75">
      <c r="A268" s="6">
        <v>6</v>
      </c>
      <c r="B268" s="2" t="s">
        <v>888</v>
      </c>
      <c r="C268" s="6">
        <v>2012</v>
      </c>
      <c r="D268" s="11">
        <v>1400</v>
      </c>
    </row>
    <row r="269" spans="1:4" s="15" customFormat="1" ht="12.75">
      <c r="A269" s="6"/>
      <c r="B269" s="7" t="s">
        <v>464</v>
      </c>
      <c r="C269" s="6"/>
      <c r="D269" s="13">
        <f>SUM(D263:D268)</f>
        <v>10800</v>
      </c>
    </row>
    <row r="270" spans="1:4" s="15" customFormat="1" ht="12.75">
      <c r="A270" s="102" t="s">
        <v>908</v>
      </c>
      <c r="B270" s="102"/>
      <c r="C270" s="102"/>
      <c r="D270" s="102"/>
    </row>
    <row r="271" spans="1:4" s="15" customFormat="1" ht="12.75">
      <c r="A271" s="6">
        <v>1</v>
      </c>
      <c r="B271" s="38" t="s">
        <v>919</v>
      </c>
      <c r="C271" s="6">
        <v>2010</v>
      </c>
      <c r="D271" s="11">
        <v>5246</v>
      </c>
    </row>
    <row r="272" spans="1:4" s="15" customFormat="1" ht="12.75">
      <c r="A272" s="6">
        <v>2</v>
      </c>
      <c r="B272" s="38" t="s">
        <v>920</v>
      </c>
      <c r="C272" s="6" t="s">
        <v>921</v>
      </c>
      <c r="D272" s="11">
        <v>27967.64</v>
      </c>
    </row>
    <row r="273" spans="1:4" s="15" customFormat="1" ht="12.75">
      <c r="A273" s="6">
        <v>3</v>
      </c>
      <c r="B273" s="38" t="s">
        <v>922</v>
      </c>
      <c r="C273" s="6">
        <v>2008.2009</v>
      </c>
      <c r="D273" s="11">
        <v>1166</v>
      </c>
    </row>
    <row r="274" spans="1:4" s="15" customFormat="1" ht="12.75">
      <c r="A274" s="6">
        <v>4</v>
      </c>
      <c r="B274" s="38" t="s">
        <v>923</v>
      </c>
      <c r="C274" s="6">
        <v>2010</v>
      </c>
      <c r="D274" s="11">
        <v>7520.08</v>
      </c>
    </row>
    <row r="275" spans="1:4" s="15" customFormat="1" ht="12.75">
      <c r="A275" s="6">
        <v>5</v>
      </c>
      <c r="B275" s="38" t="s">
        <v>924</v>
      </c>
      <c r="C275" s="6">
        <v>2010.2013</v>
      </c>
      <c r="D275" s="11">
        <v>6477.6</v>
      </c>
    </row>
    <row r="276" spans="1:4" s="15" customFormat="1" ht="12.75">
      <c r="A276" s="6">
        <v>6</v>
      </c>
      <c r="B276" s="38" t="s">
        <v>925</v>
      </c>
      <c r="C276" s="6">
        <v>2010</v>
      </c>
      <c r="D276" s="11">
        <v>2671.8</v>
      </c>
    </row>
    <row r="277" spans="1:4" s="15" customFormat="1" ht="12.75">
      <c r="A277" s="6">
        <v>7</v>
      </c>
      <c r="B277" s="38" t="s">
        <v>926</v>
      </c>
      <c r="C277" s="6">
        <v>2010</v>
      </c>
      <c r="D277" s="11">
        <v>3176.88</v>
      </c>
    </row>
    <row r="278" spans="1:4" s="15" customFormat="1" ht="12.75">
      <c r="A278" s="6">
        <v>8</v>
      </c>
      <c r="B278" s="248" t="s">
        <v>928</v>
      </c>
      <c r="C278" s="212">
        <v>2010</v>
      </c>
      <c r="D278" s="198">
        <v>2623</v>
      </c>
    </row>
    <row r="279" spans="1:4" s="15" customFormat="1" ht="12.75">
      <c r="A279" s="6"/>
      <c r="B279" s="232" t="s">
        <v>464</v>
      </c>
      <c r="C279" s="212"/>
      <c r="D279" s="249">
        <f>SUM(D271:D278)</f>
        <v>56849</v>
      </c>
    </row>
    <row r="280" spans="1:4" s="15" customFormat="1" ht="12.75">
      <c r="A280" s="102" t="s">
        <v>946</v>
      </c>
      <c r="B280" s="102"/>
      <c r="C280" s="102"/>
      <c r="D280" s="102"/>
    </row>
    <row r="281" spans="1:4" s="15" customFormat="1" ht="12.75">
      <c r="A281" s="6">
        <v>1</v>
      </c>
      <c r="B281" s="2" t="s">
        <v>961</v>
      </c>
      <c r="C281" s="6">
        <v>2010</v>
      </c>
      <c r="D281" s="11">
        <v>3000</v>
      </c>
    </row>
    <row r="282" spans="1:4" s="15" customFormat="1" ht="12.75">
      <c r="A282" s="6">
        <v>2</v>
      </c>
      <c r="B282" s="2" t="s">
        <v>963</v>
      </c>
      <c r="C282" s="6">
        <v>2011</v>
      </c>
      <c r="D282" s="11">
        <v>8399.92</v>
      </c>
    </row>
    <row r="283" spans="1:4" s="15" customFormat="1" ht="12.75">
      <c r="A283" s="6">
        <v>3</v>
      </c>
      <c r="B283" s="2" t="s">
        <v>964</v>
      </c>
      <c r="C283" s="6">
        <v>2011</v>
      </c>
      <c r="D283" s="11">
        <v>1499.92</v>
      </c>
    </row>
    <row r="284" spans="1:4" s="15" customFormat="1" ht="12.75">
      <c r="A284" s="6">
        <v>4</v>
      </c>
      <c r="B284" s="2" t="s">
        <v>965</v>
      </c>
      <c r="C284" s="6">
        <v>2008</v>
      </c>
      <c r="D284" s="11">
        <v>1952</v>
      </c>
    </row>
    <row r="285" spans="1:4" s="15" customFormat="1" ht="12.75">
      <c r="A285" s="6">
        <v>5</v>
      </c>
      <c r="B285" s="2" t="s">
        <v>966</v>
      </c>
      <c r="C285" s="6">
        <v>2010</v>
      </c>
      <c r="D285" s="11">
        <v>1464</v>
      </c>
    </row>
    <row r="286" spans="1:4" s="15" customFormat="1" ht="12.75">
      <c r="A286" s="6">
        <v>6</v>
      </c>
      <c r="B286" s="2" t="s">
        <v>967</v>
      </c>
      <c r="C286" s="6">
        <v>2010</v>
      </c>
      <c r="D286" s="11">
        <v>4000</v>
      </c>
    </row>
    <row r="287" spans="1:4" s="15" customFormat="1" ht="12.75">
      <c r="A287" s="6">
        <v>7</v>
      </c>
      <c r="B287" s="2" t="s">
        <v>968</v>
      </c>
      <c r="C287" s="6">
        <v>2010</v>
      </c>
      <c r="D287" s="11">
        <v>1200</v>
      </c>
    </row>
    <row r="288" spans="1:4" s="15" customFormat="1" ht="12.75">
      <c r="A288" s="6">
        <v>8</v>
      </c>
      <c r="B288" s="2" t="s">
        <v>969</v>
      </c>
      <c r="C288" s="6">
        <v>2010</v>
      </c>
      <c r="D288" s="11">
        <v>1356</v>
      </c>
    </row>
    <row r="289" spans="1:4" s="15" customFormat="1" ht="12.75">
      <c r="A289" s="6">
        <v>9</v>
      </c>
      <c r="B289" s="2" t="s">
        <v>970</v>
      </c>
      <c r="C289" s="6">
        <v>2011</v>
      </c>
      <c r="D289" s="11">
        <v>2999.99</v>
      </c>
    </row>
    <row r="290" spans="1:4" s="15" customFormat="1" ht="12.75">
      <c r="A290" s="6">
        <v>10</v>
      </c>
      <c r="B290" s="2" t="s">
        <v>971</v>
      </c>
      <c r="C290" s="6">
        <v>2011</v>
      </c>
      <c r="D290" s="11">
        <v>1000</v>
      </c>
    </row>
    <row r="291" spans="1:4" s="15" customFormat="1" ht="12.75">
      <c r="A291" s="6">
        <v>11</v>
      </c>
      <c r="B291" s="2" t="s">
        <v>969</v>
      </c>
      <c r="C291" s="6">
        <v>2011</v>
      </c>
      <c r="D291" s="11">
        <v>1000</v>
      </c>
    </row>
    <row r="292" spans="1:4" s="15" customFormat="1" ht="12.75">
      <c r="A292" s="6">
        <v>12</v>
      </c>
      <c r="B292" s="2" t="s">
        <v>971</v>
      </c>
      <c r="C292" s="6">
        <v>2011</v>
      </c>
      <c r="D292" s="11">
        <v>2249.98</v>
      </c>
    </row>
    <row r="293" spans="1:4" s="15" customFormat="1" ht="12.75">
      <c r="A293" s="6">
        <v>13</v>
      </c>
      <c r="B293" s="2" t="s">
        <v>977</v>
      </c>
      <c r="C293" s="6">
        <v>2010</v>
      </c>
      <c r="D293" s="11">
        <v>679</v>
      </c>
    </row>
    <row r="294" spans="1:4" s="15" customFormat="1" ht="12.75">
      <c r="A294" s="6">
        <v>14</v>
      </c>
      <c r="B294" s="2" t="s">
        <v>972</v>
      </c>
      <c r="C294" s="6">
        <v>2012</v>
      </c>
      <c r="D294" s="11">
        <v>5910.15</v>
      </c>
    </row>
    <row r="295" spans="1:4" s="15" customFormat="1" ht="12.75">
      <c r="A295" s="6">
        <v>15</v>
      </c>
      <c r="B295" s="2" t="s">
        <v>981</v>
      </c>
      <c r="C295" s="6">
        <v>2011</v>
      </c>
      <c r="D295" s="11">
        <v>7000</v>
      </c>
    </row>
    <row r="296" spans="1:4" s="15" customFormat="1" ht="12.75">
      <c r="A296" s="6"/>
      <c r="B296" s="7" t="s">
        <v>464</v>
      </c>
      <c r="C296" s="6"/>
      <c r="D296" s="13">
        <f>SUM(D281:D295)</f>
        <v>43710.96</v>
      </c>
    </row>
    <row r="297" spans="1:4" s="15" customFormat="1" ht="12.75">
      <c r="A297" s="102" t="s">
        <v>1011</v>
      </c>
      <c r="B297" s="102"/>
      <c r="C297" s="102"/>
      <c r="D297" s="102"/>
    </row>
    <row r="298" spans="1:4" s="15" customFormat="1" ht="12.75">
      <c r="A298" s="6">
        <v>1</v>
      </c>
      <c r="B298" s="2" t="s">
        <v>1023</v>
      </c>
      <c r="C298" s="6">
        <v>2008</v>
      </c>
      <c r="D298" s="11">
        <v>1868</v>
      </c>
    </row>
    <row r="299" spans="1:4" s="15" customFormat="1" ht="12.75">
      <c r="A299" s="6">
        <v>2</v>
      </c>
      <c r="B299" s="2" t="s">
        <v>1024</v>
      </c>
      <c r="C299" s="6">
        <v>2008</v>
      </c>
      <c r="D299" s="11">
        <v>177</v>
      </c>
    </row>
    <row r="300" spans="1:4" s="15" customFormat="1" ht="12.75">
      <c r="A300" s="6">
        <v>3</v>
      </c>
      <c r="B300" s="2" t="s">
        <v>1025</v>
      </c>
      <c r="C300" s="6">
        <v>2008</v>
      </c>
      <c r="D300" s="11">
        <v>6921.22</v>
      </c>
    </row>
    <row r="301" spans="1:4" s="15" customFormat="1" ht="12.75">
      <c r="A301" s="6">
        <v>4</v>
      </c>
      <c r="B301" s="2" t="s">
        <v>1026</v>
      </c>
      <c r="C301" s="6">
        <v>2008</v>
      </c>
      <c r="D301" s="11">
        <v>3483.06</v>
      </c>
    </row>
    <row r="302" spans="1:4" s="15" customFormat="1" ht="12.75">
      <c r="A302" s="6">
        <v>5</v>
      </c>
      <c r="B302" s="2" t="s">
        <v>1027</v>
      </c>
      <c r="C302" s="6">
        <v>2008</v>
      </c>
      <c r="D302" s="11">
        <v>25542.54</v>
      </c>
    </row>
    <row r="303" spans="1:4" s="15" customFormat="1" ht="12.75">
      <c r="A303" s="6">
        <v>6</v>
      </c>
      <c r="B303" s="2" t="s">
        <v>1028</v>
      </c>
      <c r="C303" s="6">
        <v>2008</v>
      </c>
      <c r="D303" s="11">
        <v>507</v>
      </c>
    </row>
    <row r="304" spans="1:4" s="15" customFormat="1" ht="12.75">
      <c r="A304" s="6">
        <v>7</v>
      </c>
      <c r="B304" s="2" t="s">
        <v>1029</v>
      </c>
      <c r="C304" s="6">
        <v>2008</v>
      </c>
      <c r="D304" s="11">
        <v>725</v>
      </c>
    </row>
    <row r="305" spans="1:4" s="15" customFormat="1" ht="12.75">
      <c r="A305" s="6">
        <v>8</v>
      </c>
      <c r="B305" s="2" t="s">
        <v>1030</v>
      </c>
      <c r="C305" s="6">
        <v>2008</v>
      </c>
      <c r="D305" s="11">
        <v>3927.84</v>
      </c>
    </row>
    <row r="306" spans="1:4" s="15" customFormat="1" ht="12.75">
      <c r="A306" s="6">
        <v>9</v>
      </c>
      <c r="B306" s="2" t="s">
        <v>1031</v>
      </c>
      <c r="C306" s="6">
        <v>2008</v>
      </c>
      <c r="D306" s="11">
        <v>220</v>
      </c>
    </row>
    <row r="307" spans="1:4" s="15" customFormat="1" ht="12.75">
      <c r="A307" s="6">
        <v>10</v>
      </c>
      <c r="B307" s="2" t="s">
        <v>1032</v>
      </c>
      <c r="C307" s="6">
        <v>2008</v>
      </c>
      <c r="D307" s="11">
        <v>480</v>
      </c>
    </row>
    <row r="308" spans="1:4" s="15" customFormat="1" ht="12.75">
      <c r="A308" s="6">
        <v>11</v>
      </c>
      <c r="B308" s="2" t="s">
        <v>1033</v>
      </c>
      <c r="C308" s="6">
        <v>2010</v>
      </c>
      <c r="D308" s="11">
        <v>1909</v>
      </c>
    </row>
    <row r="309" spans="1:4" s="15" customFormat="1" ht="12.75">
      <c r="A309" s="6">
        <v>12</v>
      </c>
      <c r="B309" s="2" t="s">
        <v>1035</v>
      </c>
      <c r="C309" s="6">
        <v>2012</v>
      </c>
      <c r="D309" s="11">
        <v>3075</v>
      </c>
    </row>
    <row r="310" spans="1:4" s="15" customFormat="1" ht="12.75">
      <c r="A310" s="6">
        <v>13</v>
      </c>
      <c r="B310" s="2" t="s">
        <v>1107</v>
      </c>
      <c r="C310" s="6">
        <v>2011</v>
      </c>
      <c r="D310" s="11">
        <v>270</v>
      </c>
    </row>
    <row r="311" spans="1:4" s="15" customFormat="1" ht="12.75">
      <c r="A311" s="6"/>
      <c r="B311" s="7" t="s">
        <v>464</v>
      </c>
      <c r="C311" s="6"/>
      <c r="D311" s="13">
        <f>SUM(D298:D310)</f>
        <v>49105.66</v>
      </c>
    </row>
    <row r="312" spans="1:4" s="15" customFormat="1" ht="12.75">
      <c r="A312" s="102" t="s">
        <v>1170</v>
      </c>
      <c r="B312" s="102"/>
      <c r="C312" s="102"/>
      <c r="D312" s="102"/>
    </row>
    <row r="313" spans="1:4" s="15" customFormat="1" ht="12.75">
      <c r="A313" s="6">
        <v>1</v>
      </c>
      <c r="B313" s="2" t="s">
        <v>1179</v>
      </c>
      <c r="C313" s="6">
        <v>2010</v>
      </c>
      <c r="D313" s="11">
        <v>1090</v>
      </c>
    </row>
    <row r="314" spans="1:4" s="15" customFormat="1" ht="12.75">
      <c r="A314" s="6">
        <v>2</v>
      </c>
      <c r="B314" s="2" t="s">
        <v>1180</v>
      </c>
      <c r="C314" s="6">
        <v>2011</v>
      </c>
      <c r="D314" s="11">
        <v>350</v>
      </c>
    </row>
    <row r="315" spans="1:4" s="15" customFormat="1" ht="12.75">
      <c r="A315" s="6">
        <v>3</v>
      </c>
      <c r="B315" s="2" t="s">
        <v>1181</v>
      </c>
      <c r="C315" s="6">
        <v>2009</v>
      </c>
      <c r="D315" s="11">
        <v>16190.1</v>
      </c>
    </row>
    <row r="316" spans="1:4" s="15" customFormat="1" ht="12.75">
      <c r="A316" s="6">
        <v>4</v>
      </c>
      <c r="B316" s="2" t="s">
        <v>1182</v>
      </c>
      <c r="C316" s="6">
        <v>2011</v>
      </c>
      <c r="D316" s="11">
        <v>2699.97</v>
      </c>
    </row>
    <row r="317" spans="1:4" s="15" customFormat="1" ht="12.75">
      <c r="A317" s="6">
        <v>5</v>
      </c>
      <c r="B317" s="2" t="s">
        <v>1183</v>
      </c>
      <c r="C317" s="6">
        <v>2011</v>
      </c>
      <c r="D317" s="11">
        <v>1000</v>
      </c>
    </row>
    <row r="318" spans="1:4" s="15" customFormat="1" ht="12.75">
      <c r="A318" s="6">
        <v>6</v>
      </c>
      <c r="B318" s="2" t="s">
        <v>1184</v>
      </c>
      <c r="C318" s="6">
        <v>2011</v>
      </c>
      <c r="D318" s="11">
        <v>8399.92</v>
      </c>
    </row>
    <row r="319" spans="1:4" s="15" customFormat="1" ht="12.75">
      <c r="A319" s="6">
        <v>7</v>
      </c>
      <c r="B319" s="2" t="s">
        <v>1185</v>
      </c>
      <c r="C319" s="6">
        <v>2011</v>
      </c>
      <c r="D319" s="11">
        <v>1799.91</v>
      </c>
    </row>
    <row r="320" spans="1:4" s="15" customFormat="1" ht="12.75">
      <c r="A320" s="6">
        <v>8</v>
      </c>
      <c r="B320" s="2" t="s">
        <v>1188</v>
      </c>
      <c r="C320" s="6">
        <v>2012</v>
      </c>
      <c r="D320" s="11">
        <v>518</v>
      </c>
    </row>
    <row r="321" spans="1:4" s="15" customFormat="1" ht="12.75">
      <c r="A321" s="6">
        <v>9</v>
      </c>
      <c r="B321" s="2" t="s">
        <v>1189</v>
      </c>
      <c r="C321" s="6">
        <v>2012</v>
      </c>
      <c r="D321" s="11">
        <v>811.8</v>
      </c>
    </row>
    <row r="322" spans="1:4" s="15" customFormat="1" ht="12.75">
      <c r="A322" s="6">
        <v>10</v>
      </c>
      <c r="B322" s="2" t="s">
        <v>1190</v>
      </c>
      <c r="C322" s="6">
        <v>2012</v>
      </c>
      <c r="D322" s="11">
        <v>3444</v>
      </c>
    </row>
    <row r="323" spans="1:4" s="15" customFormat="1" ht="12.75">
      <c r="A323" s="6">
        <v>11</v>
      </c>
      <c r="B323" s="2" t="s">
        <v>1191</v>
      </c>
      <c r="C323" s="6">
        <v>2011</v>
      </c>
      <c r="D323" s="11">
        <v>332.7</v>
      </c>
    </row>
    <row r="324" spans="1:4" s="15" customFormat="1" ht="12.75">
      <c r="A324" s="6">
        <v>12</v>
      </c>
      <c r="B324" s="2" t="s">
        <v>1192</v>
      </c>
      <c r="C324" s="6">
        <v>2012</v>
      </c>
      <c r="D324" s="11">
        <v>404.3</v>
      </c>
    </row>
    <row r="325" spans="1:5" s="15" customFormat="1" ht="12.75">
      <c r="A325" s="6">
        <v>13</v>
      </c>
      <c r="B325" s="2" t="s">
        <v>1193</v>
      </c>
      <c r="C325" s="6">
        <v>2012</v>
      </c>
      <c r="D325" s="11">
        <v>5475</v>
      </c>
      <c r="E325" s="15" t="s">
        <v>1194</v>
      </c>
    </row>
    <row r="326" spans="1:5" s="15" customFormat="1" ht="12.75">
      <c r="A326" s="6">
        <v>14</v>
      </c>
      <c r="B326" s="2" t="s">
        <v>1195</v>
      </c>
      <c r="C326" s="6">
        <v>2012</v>
      </c>
      <c r="D326" s="11">
        <v>1860</v>
      </c>
      <c r="E326" s="15" t="s">
        <v>1194</v>
      </c>
    </row>
    <row r="327" spans="1:5" s="15" customFormat="1" ht="12.75">
      <c r="A327" s="6">
        <v>15</v>
      </c>
      <c r="B327" s="2" t="s">
        <v>1196</v>
      </c>
      <c r="C327" s="6">
        <v>2012</v>
      </c>
      <c r="D327" s="11">
        <v>3150</v>
      </c>
      <c r="E327" s="15" t="s">
        <v>1194</v>
      </c>
    </row>
    <row r="328" spans="1:5" s="15" customFormat="1" ht="12.75">
      <c r="A328" s="6">
        <v>16</v>
      </c>
      <c r="B328" s="2" t="s">
        <v>1197</v>
      </c>
      <c r="C328" s="6">
        <v>2012</v>
      </c>
      <c r="D328" s="11">
        <v>4000</v>
      </c>
      <c r="E328" s="15" t="s">
        <v>1194</v>
      </c>
    </row>
    <row r="329" spans="1:4" s="15" customFormat="1" ht="12.75">
      <c r="A329" s="6"/>
      <c r="B329" s="7" t="s">
        <v>464</v>
      </c>
      <c r="C329" s="6"/>
      <c r="D329" s="13">
        <f>SUM(D313:D328)</f>
        <v>51525.7</v>
      </c>
    </row>
    <row r="330" spans="1:4" s="15" customFormat="1" ht="12.75">
      <c r="A330" s="102" t="s">
        <v>1220</v>
      </c>
      <c r="B330" s="102"/>
      <c r="C330" s="102"/>
      <c r="D330" s="102"/>
    </row>
    <row r="331" spans="1:4" s="15" customFormat="1" ht="12.75">
      <c r="A331" s="6">
        <v>1</v>
      </c>
      <c r="B331" s="2" t="s">
        <v>1233</v>
      </c>
      <c r="C331" s="6">
        <v>2010</v>
      </c>
      <c r="D331" s="11">
        <v>169</v>
      </c>
    </row>
    <row r="332" spans="1:4" s="15" customFormat="1" ht="12.75">
      <c r="A332" s="6">
        <v>2</v>
      </c>
      <c r="B332" s="2" t="s">
        <v>1234</v>
      </c>
      <c r="C332" s="6">
        <v>2012</v>
      </c>
      <c r="D332" s="11">
        <v>207.81</v>
      </c>
    </row>
    <row r="333" spans="1:4" s="15" customFormat="1" ht="12.75">
      <c r="A333" s="6">
        <v>3</v>
      </c>
      <c r="B333" s="2" t="s">
        <v>1235</v>
      </c>
      <c r="C333" s="6">
        <v>2008</v>
      </c>
      <c r="D333" s="11">
        <v>1988.6</v>
      </c>
    </row>
    <row r="334" spans="1:4" s="15" customFormat="1" ht="12.75">
      <c r="A334" s="6">
        <v>4</v>
      </c>
      <c r="B334" s="2" t="s">
        <v>1235</v>
      </c>
      <c r="C334" s="6">
        <v>2009</v>
      </c>
      <c r="D334" s="11">
        <v>2131.34</v>
      </c>
    </row>
    <row r="335" spans="1:4" s="15" customFormat="1" ht="12.75">
      <c r="A335" s="6">
        <v>5</v>
      </c>
      <c r="B335" s="2" t="s">
        <v>1235</v>
      </c>
      <c r="C335" s="6">
        <v>2009</v>
      </c>
      <c r="D335" s="11">
        <v>2092.3</v>
      </c>
    </row>
    <row r="336" spans="1:4" s="15" customFormat="1" ht="12.75">
      <c r="A336" s="6">
        <v>6</v>
      </c>
      <c r="B336" s="2" t="s">
        <v>1235</v>
      </c>
      <c r="C336" s="6">
        <v>2010</v>
      </c>
      <c r="D336" s="11">
        <v>2125</v>
      </c>
    </row>
    <row r="337" spans="1:4" s="15" customFormat="1" ht="12.75">
      <c r="A337" s="6">
        <v>7</v>
      </c>
      <c r="B337" s="2" t="s">
        <v>1235</v>
      </c>
      <c r="C337" s="6">
        <v>2010</v>
      </c>
      <c r="D337" s="11">
        <v>2125</v>
      </c>
    </row>
    <row r="338" spans="1:4" s="15" customFormat="1" ht="12.75">
      <c r="A338" s="6">
        <v>8</v>
      </c>
      <c r="B338" s="2" t="s">
        <v>1235</v>
      </c>
      <c r="C338" s="6">
        <v>2011</v>
      </c>
      <c r="D338" s="11">
        <v>2005</v>
      </c>
    </row>
    <row r="339" spans="1:4" s="15" customFormat="1" ht="12.75">
      <c r="A339" s="6">
        <v>9</v>
      </c>
      <c r="B339" s="2" t="s">
        <v>1238</v>
      </c>
      <c r="C339" s="6">
        <v>2011</v>
      </c>
      <c r="D339" s="11">
        <v>430.5</v>
      </c>
    </row>
    <row r="340" spans="1:4" s="15" customFormat="1" ht="12.75">
      <c r="A340" s="6">
        <v>10</v>
      </c>
      <c r="B340" s="2" t="s">
        <v>1240</v>
      </c>
      <c r="C340" s="6">
        <v>2012</v>
      </c>
      <c r="D340" s="11">
        <v>149</v>
      </c>
    </row>
    <row r="341" spans="1:4" s="15" customFormat="1" ht="12.75">
      <c r="A341" s="6">
        <v>11</v>
      </c>
      <c r="B341" s="2" t="s">
        <v>1235</v>
      </c>
      <c r="C341" s="6">
        <v>2012</v>
      </c>
      <c r="D341" s="11">
        <v>1430</v>
      </c>
    </row>
    <row r="342" spans="1:4" s="15" customFormat="1" ht="12.75">
      <c r="A342" s="6">
        <v>12</v>
      </c>
      <c r="B342" s="2" t="s">
        <v>1235</v>
      </c>
      <c r="C342" s="6">
        <v>2012</v>
      </c>
      <c r="D342" s="11">
        <v>1430</v>
      </c>
    </row>
    <row r="343" spans="1:4" s="15" customFormat="1" ht="12.75">
      <c r="A343" s="6">
        <v>13</v>
      </c>
      <c r="B343" s="2" t="s">
        <v>1242</v>
      </c>
      <c r="C343" s="6">
        <v>2013</v>
      </c>
      <c r="D343" s="11">
        <v>2998.85</v>
      </c>
    </row>
    <row r="344" spans="1:4" s="15" customFormat="1" ht="12.75">
      <c r="A344" s="6">
        <v>14</v>
      </c>
      <c r="B344" s="2" t="s">
        <v>1243</v>
      </c>
      <c r="C344" s="6">
        <v>2013</v>
      </c>
      <c r="D344" s="11">
        <v>378</v>
      </c>
    </row>
    <row r="345" spans="1:4" s="15" customFormat="1" ht="12.75">
      <c r="A345" s="6">
        <v>15</v>
      </c>
      <c r="B345" s="2" t="s">
        <v>1244</v>
      </c>
      <c r="C345" s="6">
        <v>2009</v>
      </c>
      <c r="D345" s="11">
        <v>2899.94</v>
      </c>
    </row>
    <row r="346" spans="1:4" s="15" customFormat="1" ht="12.75">
      <c r="A346" s="6"/>
      <c r="B346" s="7" t="s">
        <v>464</v>
      </c>
      <c r="C346" s="6"/>
      <c r="D346" s="13">
        <f>SUM(D331:D345)</f>
        <v>22560.339999999997</v>
      </c>
    </row>
    <row r="347" spans="1:4" s="15" customFormat="1" ht="12.75">
      <c r="A347" s="102" t="s">
        <v>1270</v>
      </c>
      <c r="B347" s="102"/>
      <c r="C347" s="102"/>
      <c r="D347" s="102"/>
    </row>
    <row r="348" spans="1:4" s="15" customFormat="1" ht="12.75">
      <c r="A348" s="6">
        <v>1</v>
      </c>
      <c r="B348" s="2" t="s">
        <v>669</v>
      </c>
      <c r="C348" s="6">
        <v>2008</v>
      </c>
      <c r="D348" s="11">
        <v>1800</v>
      </c>
    </row>
    <row r="349" spans="1:4" s="15" customFormat="1" ht="12.75">
      <c r="A349" s="6">
        <v>2</v>
      </c>
      <c r="B349" s="2" t="s">
        <v>1273</v>
      </c>
      <c r="C349" s="6">
        <v>2008</v>
      </c>
      <c r="D349" s="11">
        <v>490</v>
      </c>
    </row>
    <row r="350" spans="1:4" s="15" customFormat="1" ht="12.75">
      <c r="A350" s="6">
        <v>3</v>
      </c>
      <c r="B350" s="26" t="s">
        <v>1273</v>
      </c>
      <c r="C350" s="27">
        <v>2008</v>
      </c>
      <c r="D350" s="24">
        <v>315</v>
      </c>
    </row>
    <row r="351" spans="1:4" s="15" customFormat="1" ht="12.75">
      <c r="A351" s="6">
        <v>4</v>
      </c>
      <c r="B351" s="26" t="s">
        <v>1275</v>
      </c>
      <c r="C351" s="27">
        <v>2009</v>
      </c>
      <c r="D351" s="24">
        <v>3342.8</v>
      </c>
    </row>
    <row r="352" spans="1:4" s="15" customFormat="1" ht="12.75">
      <c r="A352" s="6">
        <v>5</v>
      </c>
      <c r="B352" s="26" t="s">
        <v>669</v>
      </c>
      <c r="C352" s="27">
        <v>2009</v>
      </c>
      <c r="D352" s="24">
        <v>2321</v>
      </c>
    </row>
    <row r="353" spans="1:4" s="15" customFormat="1" ht="12.75">
      <c r="A353" s="6">
        <v>6</v>
      </c>
      <c r="B353" s="2" t="s">
        <v>669</v>
      </c>
      <c r="C353" s="6">
        <v>2009</v>
      </c>
      <c r="D353" s="11">
        <v>2109</v>
      </c>
    </row>
    <row r="354" spans="1:4" s="15" customFormat="1" ht="12.75">
      <c r="A354" s="6">
        <v>7</v>
      </c>
      <c r="B354" s="2" t="s">
        <v>669</v>
      </c>
      <c r="C354" s="6">
        <v>2010</v>
      </c>
      <c r="D354" s="11">
        <v>2213</v>
      </c>
    </row>
    <row r="355" spans="1:4" s="15" customFormat="1" ht="12.75">
      <c r="A355" s="6">
        <v>8</v>
      </c>
      <c r="B355" s="2" t="s">
        <v>1276</v>
      </c>
      <c r="C355" s="6">
        <v>2012</v>
      </c>
      <c r="D355" s="11">
        <v>210</v>
      </c>
    </row>
    <row r="356" spans="1:4" s="15" customFormat="1" ht="12.75">
      <c r="A356" s="6"/>
      <c r="B356" s="7" t="s">
        <v>464</v>
      </c>
      <c r="C356" s="6"/>
      <c r="D356" s="13">
        <f>SUM(D348:D355)</f>
        <v>12800.8</v>
      </c>
    </row>
    <row r="357" spans="1:4" s="15" customFormat="1" ht="12.75">
      <c r="A357" s="102" t="s">
        <v>1286</v>
      </c>
      <c r="B357" s="102"/>
      <c r="C357" s="102"/>
      <c r="D357" s="102"/>
    </row>
    <row r="358" spans="1:4" s="15" customFormat="1" ht="12.75">
      <c r="A358" s="6">
        <v>1</v>
      </c>
      <c r="B358" s="2" t="s">
        <v>547</v>
      </c>
      <c r="C358" s="6">
        <v>2008</v>
      </c>
      <c r="D358" s="11">
        <v>30725.97</v>
      </c>
    </row>
    <row r="359" spans="1:4" s="15" customFormat="1" ht="12.75">
      <c r="A359" s="6">
        <v>2</v>
      </c>
      <c r="B359" s="2" t="s">
        <v>548</v>
      </c>
      <c r="C359" s="6">
        <v>2008</v>
      </c>
      <c r="D359" s="11">
        <v>700</v>
      </c>
    </row>
    <row r="360" spans="1:4" s="15" customFormat="1" ht="12.75">
      <c r="A360" s="6">
        <v>3</v>
      </c>
      <c r="B360" s="2" t="s">
        <v>549</v>
      </c>
      <c r="C360" s="6">
        <v>2010</v>
      </c>
      <c r="D360" s="11">
        <v>3416</v>
      </c>
    </row>
    <row r="361" spans="1:4" s="15" customFormat="1" ht="12.75">
      <c r="A361" s="6">
        <v>4</v>
      </c>
      <c r="B361" s="2" t="s">
        <v>550</v>
      </c>
      <c r="C361" s="6">
        <v>2009</v>
      </c>
      <c r="D361" s="11">
        <v>400</v>
      </c>
    </row>
    <row r="362" spans="1:4" s="15" customFormat="1" ht="12.75">
      <c r="A362" s="6"/>
      <c r="B362" s="7" t="s">
        <v>464</v>
      </c>
      <c r="C362" s="6"/>
      <c r="D362" s="13">
        <f>SUM(D358:D361)</f>
        <v>35241.97</v>
      </c>
    </row>
    <row r="363" spans="1:4" s="15" customFormat="1" ht="12.75">
      <c r="A363" s="102" t="s">
        <v>1287</v>
      </c>
      <c r="B363" s="102"/>
      <c r="C363" s="102"/>
      <c r="D363" s="102"/>
    </row>
    <row r="364" spans="1:4" s="15" customFormat="1" ht="12.75">
      <c r="A364" s="6">
        <v>1</v>
      </c>
      <c r="B364" s="2" t="s">
        <v>1323</v>
      </c>
      <c r="C364" s="6">
        <v>2008</v>
      </c>
      <c r="D364" s="11">
        <v>639</v>
      </c>
    </row>
    <row r="365" spans="1:4" s="15" customFormat="1" ht="12.75">
      <c r="A365" s="6">
        <v>2</v>
      </c>
      <c r="B365" s="2" t="s">
        <v>1324</v>
      </c>
      <c r="C365" s="6">
        <v>2009</v>
      </c>
      <c r="D365" s="11">
        <v>1239</v>
      </c>
    </row>
    <row r="366" spans="1:4" s="15" customFormat="1" ht="12.75">
      <c r="A366" s="6">
        <v>3</v>
      </c>
      <c r="B366" s="2" t="s">
        <v>1325</v>
      </c>
      <c r="C366" s="6">
        <v>2009</v>
      </c>
      <c r="D366" s="11">
        <v>491</v>
      </c>
    </row>
    <row r="367" spans="1:4" s="15" customFormat="1" ht="12.75">
      <c r="A367" s="6">
        <v>4</v>
      </c>
      <c r="B367" s="2" t="s">
        <v>1326</v>
      </c>
      <c r="C367" s="6">
        <v>2009</v>
      </c>
      <c r="D367" s="11">
        <v>159</v>
      </c>
    </row>
    <row r="368" spans="1:4" s="15" customFormat="1" ht="12.75">
      <c r="A368" s="6">
        <v>5</v>
      </c>
      <c r="B368" s="2" t="s">
        <v>1324</v>
      </c>
      <c r="C368" s="6">
        <v>2009</v>
      </c>
      <c r="D368" s="11">
        <v>1329</v>
      </c>
    </row>
    <row r="369" spans="1:4" s="15" customFormat="1" ht="12.75">
      <c r="A369" s="6">
        <v>6</v>
      </c>
      <c r="B369" s="2" t="s">
        <v>1325</v>
      </c>
      <c r="C369" s="6">
        <v>2009</v>
      </c>
      <c r="D369" s="11">
        <v>419</v>
      </c>
    </row>
    <row r="370" spans="1:4" s="15" customFormat="1" ht="12.75">
      <c r="A370" s="6">
        <v>7</v>
      </c>
      <c r="B370" s="2" t="s">
        <v>1327</v>
      </c>
      <c r="C370" s="6">
        <v>2009</v>
      </c>
      <c r="D370" s="11">
        <v>1539</v>
      </c>
    </row>
    <row r="371" spans="1:4" s="15" customFormat="1" ht="12.75">
      <c r="A371" s="6">
        <v>8</v>
      </c>
      <c r="B371" s="2" t="s">
        <v>1328</v>
      </c>
      <c r="C371" s="6">
        <v>2010</v>
      </c>
      <c r="D371" s="11">
        <v>1869</v>
      </c>
    </row>
    <row r="372" spans="1:4" s="15" customFormat="1" ht="12.75">
      <c r="A372" s="6">
        <v>9</v>
      </c>
      <c r="B372" s="2" t="s">
        <v>1329</v>
      </c>
      <c r="C372" s="6">
        <v>2010</v>
      </c>
      <c r="D372" s="11">
        <v>1245.9</v>
      </c>
    </row>
    <row r="373" spans="1:4" s="15" customFormat="1" ht="12.75">
      <c r="A373" s="6">
        <v>10</v>
      </c>
      <c r="B373" s="2" t="s">
        <v>1330</v>
      </c>
      <c r="C373" s="6">
        <v>2010</v>
      </c>
      <c r="D373" s="11">
        <v>1817.27</v>
      </c>
    </row>
    <row r="374" spans="1:4" s="15" customFormat="1" ht="12.75">
      <c r="A374" s="6"/>
      <c r="B374" s="7" t="s">
        <v>464</v>
      </c>
      <c r="C374" s="6"/>
      <c r="D374" s="13">
        <f>SUM(D364:D373)</f>
        <v>10747.17</v>
      </c>
    </row>
    <row r="375" spans="1:4" s="15" customFormat="1" ht="12.75">
      <c r="A375" s="102" t="s">
        <v>1343</v>
      </c>
      <c r="B375" s="102"/>
      <c r="C375" s="102"/>
      <c r="D375" s="102"/>
    </row>
    <row r="376" spans="1:4" s="15" customFormat="1" ht="12.75">
      <c r="A376" s="6">
        <v>1</v>
      </c>
      <c r="B376" s="2" t="s">
        <v>1367</v>
      </c>
      <c r="C376" s="6">
        <v>2011</v>
      </c>
      <c r="D376" s="11">
        <v>299</v>
      </c>
    </row>
    <row r="377" spans="1:4" s="15" customFormat="1" ht="12.75">
      <c r="A377" s="6">
        <v>2</v>
      </c>
      <c r="B377" s="2" t="s">
        <v>1369</v>
      </c>
      <c r="C377" s="6">
        <v>2012</v>
      </c>
      <c r="D377" s="11">
        <v>299</v>
      </c>
    </row>
    <row r="378" spans="1:4" s="15" customFormat="1" ht="12.75">
      <c r="A378" s="6">
        <v>3</v>
      </c>
      <c r="B378" s="2" t="s">
        <v>1370</v>
      </c>
      <c r="C378" s="6">
        <v>2013</v>
      </c>
      <c r="D378" s="11">
        <v>982</v>
      </c>
    </row>
    <row r="379" spans="1:4" s="15" customFormat="1" ht="12.75">
      <c r="A379" s="6"/>
      <c r="B379" s="7" t="s">
        <v>464</v>
      </c>
      <c r="C379" s="6"/>
      <c r="D379" s="13">
        <f>SUM(D376:D378)</f>
        <v>1580</v>
      </c>
    </row>
    <row r="380" spans="1:4" s="15" customFormat="1" ht="12.75">
      <c r="A380" s="102" t="s">
        <v>1380</v>
      </c>
      <c r="B380" s="102"/>
      <c r="C380" s="102"/>
      <c r="D380" s="102"/>
    </row>
    <row r="381" spans="1:4" s="15" customFormat="1" ht="12.75">
      <c r="A381" s="6">
        <v>1</v>
      </c>
      <c r="B381" s="2" t="s">
        <v>1300</v>
      </c>
      <c r="C381" s="6">
        <v>2008</v>
      </c>
      <c r="D381" s="11">
        <v>1422.74</v>
      </c>
    </row>
    <row r="382" spans="1:4" s="15" customFormat="1" ht="12.75">
      <c r="A382" s="6">
        <v>2</v>
      </c>
      <c r="B382" s="2" t="s">
        <v>1301</v>
      </c>
      <c r="C382" s="6">
        <v>2008</v>
      </c>
      <c r="D382" s="11">
        <v>437.98</v>
      </c>
    </row>
    <row r="383" spans="1:4" s="15" customFormat="1" ht="12.75">
      <c r="A383" s="6">
        <v>3</v>
      </c>
      <c r="B383" s="2" t="s">
        <v>922</v>
      </c>
      <c r="C383" s="6">
        <v>2008</v>
      </c>
      <c r="D383" s="11">
        <v>639.38</v>
      </c>
    </row>
    <row r="384" spans="1:4" s="15" customFormat="1" ht="12.75">
      <c r="A384" s="6">
        <v>4</v>
      </c>
      <c r="B384" s="2" t="s">
        <v>1302</v>
      </c>
      <c r="C384" s="6">
        <v>2009</v>
      </c>
      <c r="D384" s="11">
        <v>1080</v>
      </c>
    </row>
    <row r="385" spans="1:4" s="15" customFormat="1" ht="12.75">
      <c r="A385" s="6">
        <v>5</v>
      </c>
      <c r="B385" s="2" t="s">
        <v>1303</v>
      </c>
      <c r="C385" s="6">
        <v>2009</v>
      </c>
      <c r="D385" s="11">
        <v>550</v>
      </c>
    </row>
    <row r="386" spans="1:4" s="15" customFormat="1" ht="12.75">
      <c r="A386" s="6">
        <v>6</v>
      </c>
      <c r="B386" s="2" t="s">
        <v>1304</v>
      </c>
      <c r="C386" s="6">
        <v>2010</v>
      </c>
      <c r="D386" s="11">
        <v>1586</v>
      </c>
    </row>
    <row r="387" spans="1:4" s="15" customFormat="1" ht="12.75">
      <c r="A387" s="6">
        <v>7</v>
      </c>
      <c r="B387" s="2" t="s">
        <v>922</v>
      </c>
      <c r="C387" s="6">
        <v>2012</v>
      </c>
      <c r="D387" s="11">
        <v>380</v>
      </c>
    </row>
    <row r="388" spans="1:4" s="15" customFormat="1" ht="12.75">
      <c r="A388" s="6">
        <v>8</v>
      </c>
      <c r="B388" s="2" t="s">
        <v>1305</v>
      </c>
      <c r="C388" s="6">
        <v>2012</v>
      </c>
      <c r="D388" s="11">
        <v>2050</v>
      </c>
    </row>
    <row r="389" spans="1:4" s="15" customFormat="1" ht="12.75">
      <c r="A389" s="6">
        <v>9</v>
      </c>
      <c r="B389" s="2" t="s">
        <v>1306</v>
      </c>
      <c r="C389" s="6">
        <v>2008</v>
      </c>
      <c r="D389" s="11">
        <v>1900</v>
      </c>
    </row>
    <row r="390" spans="1:4" s="15" customFormat="1" ht="12.75">
      <c r="A390" s="6">
        <v>10</v>
      </c>
      <c r="B390" s="2" t="s">
        <v>1307</v>
      </c>
      <c r="C390" s="6">
        <v>2008</v>
      </c>
      <c r="D390" s="11">
        <v>449.01</v>
      </c>
    </row>
    <row r="391" spans="1:4" s="15" customFormat="1" ht="12.75">
      <c r="A391" s="6">
        <v>11</v>
      </c>
      <c r="B391" s="2" t="s">
        <v>167</v>
      </c>
      <c r="C391" s="6">
        <v>2009</v>
      </c>
      <c r="D391" s="11">
        <v>770</v>
      </c>
    </row>
    <row r="392" spans="1:4" s="15" customFormat="1" ht="12.75">
      <c r="A392" s="6"/>
      <c r="B392" s="7" t="s">
        <v>464</v>
      </c>
      <c r="C392" s="6"/>
      <c r="D392" s="13">
        <f>SUM(D381:D391)</f>
        <v>11265.11</v>
      </c>
    </row>
    <row r="393" spans="1:4" s="15" customFormat="1" ht="12.75">
      <c r="A393" s="102" t="s">
        <v>1420</v>
      </c>
      <c r="B393" s="102"/>
      <c r="C393" s="102"/>
      <c r="D393" s="102"/>
    </row>
    <row r="394" spans="1:4" s="15" customFormat="1" ht="12.75">
      <c r="A394" s="6">
        <v>1</v>
      </c>
      <c r="B394" s="2" t="s">
        <v>1156</v>
      </c>
      <c r="C394" s="6">
        <v>2008</v>
      </c>
      <c r="D394" s="11">
        <v>4450.6</v>
      </c>
    </row>
    <row r="395" spans="1:4" s="15" customFormat="1" ht="12.75">
      <c r="A395" s="6">
        <v>2</v>
      </c>
      <c r="B395" s="2" t="s">
        <v>1157</v>
      </c>
      <c r="C395" s="6">
        <v>2009</v>
      </c>
      <c r="D395" s="11">
        <v>1399</v>
      </c>
    </row>
    <row r="396" spans="1:4" s="15" customFormat="1" ht="12.75">
      <c r="A396" s="6">
        <v>3</v>
      </c>
      <c r="B396" s="2" t="s">
        <v>1158</v>
      </c>
      <c r="C396" s="6">
        <v>2009</v>
      </c>
      <c r="D396" s="11">
        <v>3416</v>
      </c>
    </row>
    <row r="397" spans="1:4" s="15" customFormat="1" ht="12.75">
      <c r="A397" s="6">
        <v>4</v>
      </c>
      <c r="B397" s="2" t="s">
        <v>1158</v>
      </c>
      <c r="C397" s="6">
        <v>2010</v>
      </c>
      <c r="D397" s="11">
        <v>3050</v>
      </c>
    </row>
    <row r="398" spans="1:4" s="15" customFormat="1" ht="12.75">
      <c r="A398" s="6"/>
      <c r="B398" s="7" t="s">
        <v>464</v>
      </c>
      <c r="C398" s="6"/>
      <c r="D398" s="13">
        <f>SUM(D394:D397)</f>
        <v>12315.6</v>
      </c>
    </row>
    <row r="399" spans="1:4" s="15" customFormat="1" ht="12.75">
      <c r="A399" s="102" t="s">
        <v>1421</v>
      </c>
      <c r="B399" s="102"/>
      <c r="C399" s="102"/>
      <c r="D399" s="102"/>
    </row>
    <row r="400" spans="1:4" s="15" customFormat="1" ht="12.75">
      <c r="A400" s="6">
        <v>1</v>
      </c>
      <c r="B400" s="2" t="s">
        <v>1430</v>
      </c>
      <c r="C400" s="6">
        <v>2008</v>
      </c>
      <c r="D400" s="11">
        <v>2692.44</v>
      </c>
    </row>
    <row r="401" spans="1:4" s="15" customFormat="1" ht="12.75">
      <c r="A401" s="6">
        <v>2</v>
      </c>
      <c r="B401" s="2" t="s">
        <v>1431</v>
      </c>
      <c r="C401" s="6">
        <v>2008</v>
      </c>
      <c r="D401" s="11">
        <v>99</v>
      </c>
    </row>
    <row r="402" spans="1:4" s="15" customFormat="1" ht="12.75">
      <c r="A402" s="6">
        <v>3</v>
      </c>
      <c r="B402" s="2" t="s">
        <v>1024</v>
      </c>
      <c r="C402" s="6">
        <v>2008</v>
      </c>
      <c r="D402" s="11">
        <v>180</v>
      </c>
    </row>
    <row r="403" spans="1:4" s="15" customFormat="1" ht="12.75">
      <c r="A403" s="6">
        <v>4</v>
      </c>
      <c r="B403" s="2" t="s">
        <v>1432</v>
      </c>
      <c r="C403" s="6">
        <v>2009</v>
      </c>
      <c r="D403" s="11">
        <v>1591.01</v>
      </c>
    </row>
    <row r="404" spans="1:4" s="15" customFormat="1" ht="12.75">
      <c r="A404" s="6">
        <v>5</v>
      </c>
      <c r="B404" s="2" t="s">
        <v>1433</v>
      </c>
      <c r="C404" s="6">
        <v>2009</v>
      </c>
      <c r="D404" s="11">
        <v>399</v>
      </c>
    </row>
    <row r="405" spans="1:4" s="15" customFormat="1" ht="12.75">
      <c r="A405" s="6">
        <v>6</v>
      </c>
      <c r="B405" s="2" t="s">
        <v>1434</v>
      </c>
      <c r="C405" s="6">
        <v>2009</v>
      </c>
      <c r="D405" s="11">
        <v>449</v>
      </c>
    </row>
    <row r="406" spans="1:4" s="15" customFormat="1" ht="12.75">
      <c r="A406" s="6">
        <v>7</v>
      </c>
      <c r="B406" s="2" t="s">
        <v>1435</v>
      </c>
      <c r="C406" s="6">
        <v>2009</v>
      </c>
      <c r="D406" s="11">
        <v>244</v>
      </c>
    </row>
    <row r="407" spans="1:4" s="15" customFormat="1" ht="12.75">
      <c r="A407" s="6">
        <v>8</v>
      </c>
      <c r="B407" s="2" t="s">
        <v>1436</v>
      </c>
      <c r="C407" s="6">
        <v>2010</v>
      </c>
      <c r="D407" s="11">
        <v>1350</v>
      </c>
    </row>
    <row r="408" spans="1:4" s="15" customFormat="1" ht="12.75">
      <c r="A408" s="6">
        <v>9</v>
      </c>
      <c r="B408" s="2" t="s">
        <v>1437</v>
      </c>
      <c r="C408" s="6">
        <v>2010</v>
      </c>
      <c r="D408" s="11">
        <v>1300</v>
      </c>
    </row>
    <row r="409" spans="1:4" s="15" customFormat="1" ht="12.75">
      <c r="A409" s="6">
        <v>10</v>
      </c>
      <c r="B409" s="2" t="s">
        <v>1438</v>
      </c>
      <c r="C409" s="6">
        <v>2010</v>
      </c>
      <c r="D409" s="11">
        <v>578</v>
      </c>
    </row>
    <row r="410" spans="1:4" s="15" customFormat="1" ht="12.75">
      <c r="A410" s="6">
        <v>11</v>
      </c>
      <c r="B410" s="2" t="s">
        <v>1439</v>
      </c>
      <c r="C410" s="6">
        <v>2010</v>
      </c>
      <c r="D410" s="11">
        <v>509</v>
      </c>
    </row>
    <row r="411" spans="1:4" s="15" customFormat="1" ht="12.75">
      <c r="A411" s="6">
        <v>12</v>
      </c>
      <c r="B411" s="2" t="s">
        <v>1440</v>
      </c>
      <c r="C411" s="6">
        <v>2010</v>
      </c>
      <c r="D411" s="11">
        <v>400</v>
      </c>
    </row>
    <row r="412" spans="1:4" s="15" customFormat="1" ht="12.75">
      <c r="A412" s="6">
        <v>13</v>
      </c>
      <c r="B412" s="2" t="s">
        <v>1439</v>
      </c>
      <c r="C412" s="6">
        <v>2010</v>
      </c>
      <c r="D412" s="11">
        <v>509</v>
      </c>
    </row>
    <row r="413" spans="1:4" s="15" customFormat="1" ht="12.75">
      <c r="A413" s="6">
        <v>14</v>
      </c>
      <c r="B413" s="2" t="s">
        <v>1441</v>
      </c>
      <c r="C413" s="6">
        <v>2010</v>
      </c>
      <c r="D413" s="11">
        <v>399</v>
      </c>
    </row>
    <row r="414" spans="1:4" s="15" customFormat="1" ht="12.75">
      <c r="A414" s="6">
        <v>15</v>
      </c>
      <c r="B414" s="2" t="s">
        <v>1442</v>
      </c>
      <c r="C414" s="6">
        <v>2010</v>
      </c>
      <c r="D414" s="11">
        <v>748</v>
      </c>
    </row>
    <row r="415" spans="1:4" s="15" customFormat="1" ht="12.75">
      <c r="A415" s="6"/>
      <c r="B415" s="7" t="s">
        <v>464</v>
      </c>
      <c r="C415" s="6"/>
      <c r="D415" s="13">
        <f>SUM(D400:D414)</f>
        <v>11447.45</v>
      </c>
    </row>
    <row r="416" spans="1:4" s="15" customFormat="1" ht="12.75">
      <c r="A416" s="102" t="s">
        <v>182</v>
      </c>
      <c r="B416" s="102"/>
      <c r="C416" s="102"/>
      <c r="D416" s="102"/>
    </row>
    <row r="417" spans="1:4" s="15" customFormat="1" ht="12.75">
      <c r="A417" s="6">
        <v>1</v>
      </c>
      <c r="B417" s="2" t="s">
        <v>195</v>
      </c>
      <c r="C417" s="6">
        <v>2010</v>
      </c>
      <c r="D417" s="11">
        <v>380</v>
      </c>
    </row>
    <row r="418" spans="1:4" s="15" customFormat="1" ht="12.75">
      <c r="A418" s="6">
        <v>2</v>
      </c>
      <c r="B418" s="2" t="s">
        <v>196</v>
      </c>
      <c r="C418" s="6">
        <v>2009</v>
      </c>
      <c r="D418" s="11">
        <v>598</v>
      </c>
    </row>
    <row r="419" spans="1:4" s="15" customFormat="1" ht="12.75">
      <c r="A419" s="6">
        <v>3</v>
      </c>
      <c r="B419" s="2" t="s">
        <v>1235</v>
      </c>
      <c r="C419" s="6">
        <v>2009</v>
      </c>
      <c r="D419" s="11">
        <v>1954</v>
      </c>
    </row>
    <row r="420" spans="1:4" s="15" customFormat="1" ht="12.75">
      <c r="A420" s="6"/>
      <c r="B420" s="7" t="s">
        <v>464</v>
      </c>
      <c r="C420" s="6"/>
      <c r="D420" s="13">
        <f>SUM(D417:D419)</f>
        <v>2932</v>
      </c>
    </row>
    <row r="421" spans="1:4" s="15" customFormat="1" ht="12.75">
      <c r="A421" s="102" t="s">
        <v>28</v>
      </c>
      <c r="B421" s="102"/>
      <c r="C421" s="102"/>
      <c r="D421" s="102"/>
    </row>
    <row r="422" spans="1:4" s="15" customFormat="1" ht="12.75">
      <c r="A422" s="6">
        <v>1</v>
      </c>
      <c r="B422" s="2" t="s">
        <v>40</v>
      </c>
      <c r="C422" s="6">
        <v>2012</v>
      </c>
      <c r="D422" s="11">
        <v>1200</v>
      </c>
    </row>
    <row r="423" spans="1:4" s="15" customFormat="1" ht="12.75">
      <c r="A423" s="6">
        <v>2</v>
      </c>
      <c r="B423" s="2" t="s">
        <v>41</v>
      </c>
      <c r="C423" s="6">
        <v>2012</v>
      </c>
      <c r="D423" s="11">
        <v>999</v>
      </c>
    </row>
    <row r="424" spans="1:8" s="15" customFormat="1" ht="12.75">
      <c r="A424" s="6">
        <v>3</v>
      </c>
      <c r="B424" s="2" t="s">
        <v>42</v>
      </c>
      <c r="C424" s="6">
        <v>2002</v>
      </c>
      <c r="D424" s="11">
        <v>270</v>
      </c>
      <c r="F424" s="47"/>
      <c r="H424" s="47"/>
    </row>
    <row r="425" spans="1:4" s="15" customFormat="1" ht="12.75">
      <c r="A425" s="6">
        <v>4</v>
      </c>
      <c r="B425" s="2" t="s">
        <v>43</v>
      </c>
      <c r="C425" s="6">
        <v>2008</v>
      </c>
      <c r="D425" s="11">
        <v>1052.99</v>
      </c>
    </row>
    <row r="426" spans="1:4" s="15" customFormat="1" ht="12.75">
      <c r="A426" s="6">
        <v>5</v>
      </c>
      <c r="B426" s="2" t="s">
        <v>44</v>
      </c>
      <c r="C426" s="6">
        <v>2008</v>
      </c>
      <c r="D426" s="11">
        <v>180</v>
      </c>
    </row>
    <row r="427" spans="1:4" s="15" customFormat="1" ht="12.75">
      <c r="A427" s="6">
        <v>6</v>
      </c>
      <c r="B427" s="2" t="s">
        <v>45</v>
      </c>
      <c r="C427" s="6">
        <v>2010</v>
      </c>
      <c r="D427" s="11">
        <v>2310</v>
      </c>
    </row>
    <row r="428" spans="1:4" s="15" customFormat="1" ht="12.75">
      <c r="A428" s="6">
        <v>7</v>
      </c>
      <c r="B428" s="2" t="s">
        <v>46</v>
      </c>
      <c r="C428" s="6">
        <v>2011</v>
      </c>
      <c r="D428" s="11">
        <v>2285</v>
      </c>
    </row>
    <row r="429" spans="1:4" s="15" customFormat="1" ht="12.75">
      <c r="A429" s="6">
        <v>8</v>
      </c>
      <c r="B429" s="2" t="s">
        <v>47</v>
      </c>
      <c r="C429" s="6">
        <v>2013</v>
      </c>
      <c r="D429" s="11">
        <v>375</v>
      </c>
    </row>
    <row r="430" spans="1:4" s="15" customFormat="1" ht="12.75">
      <c r="A430" s="6">
        <v>9</v>
      </c>
      <c r="B430" s="2" t="s">
        <v>48</v>
      </c>
      <c r="C430" s="6">
        <v>2013</v>
      </c>
      <c r="D430" s="11">
        <v>2399</v>
      </c>
    </row>
    <row r="431" spans="1:4" s="15" customFormat="1" ht="12.75">
      <c r="A431" s="6">
        <v>10</v>
      </c>
      <c r="B431" s="2" t="s">
        <v>49</v>
      </c>
      <c r="C431" s="6">
        <v>2011</v>
      </c>
      <c r="D431" s="11">
        <v>1942.61</v>
      </c>
    </row>
    <row r="432" spans="1:4" s="15" customFormat="1" ht="12.75">
      <c r="A432" s="6">
        <v>11</v>
      </c>
      <c r="B432" s="2" t="s">
        <v>50</v>
      </c>
      <c r="C432" s="6">
        <v>2012</v>
      </c>
      <c r="D432" s="11">
        <v>1000</v>
      </c>
    </row>
    <row r="433" spans="1:4" s="15" customFormat="1" ht="12.75">
      <c r="A433" s="6"/>
      <c r="B433" s="7" t="s">
        <v>464</v>
      </c>
      <c r="C433" s="6"/>
      <c r="D433" s="13">
        <f>SUM(D422:D432)</f>
        <v>14013.6</v>
      </c>
    </row>
    <row r="434" spans="1:4" s="15" customFormat="1" ht="12.75">
      <c r="A434" s="102" t="s">
        <v>58</v>
      </c>
      <c r="B434" s="102"/>
      <c r="C434" s="102"/>
      <c r="D434" s="102"/>
    </row>
    <row r="435" spans="1:4" s="15" customFormat="1" ht="12.75">
      <c r="A435" s="6">
        <v>1</v>
      </c>
      <c r="B435" s="2" t="s">
        <v>920</v>
      </c>
      <c r="C435" s="6">
        <v>2010</v>
      </c>
      <c r="D435" s="11">
        <v>964</v>
      </c>
    </row>
    <row r="436" spans="1:4" s="15" customFormat="1" ht="12.75">
      <c r="A436" s="6">
        <v>2</v>
      </c>
      <c r="B436" s="2" t="s">
        <v>920</v>
      </c>
      <c r="C436" s="6">
        <v>2009</v>
      </c>
      <c r="D436" s="11">
        <v>1010.1</v>
      </c>
    </row>
    <row r="437" spans="1:4" s="15" customFormat="1" ht="12.75">
      <c r="A437" s="6"/>
      <c r="B437" s="7" t="s">
        <v>464</v>
      </c>
      <c r="C437" s="6"/>
      <c r="D437" s="13">
        <f>SUM(D435:D436)</f>
        <v>1974.1</v>
      </c>
    </row>
    <row r="438" spans="1:4" s="15" customFormat="1" ht="12.75">
      <c r="A438" s="102" t="s">
        <v>94</v>
      </c>
      <c r="B438" s="102"/>
      <c r="C438" s="102"/>
      <c r="D438" s="102"/>
    </row>
    <row r="439" spans="1:4" s="15" customFormat="1" ht="12.75">
      <c r="A439" s="6">
        <v>1</v>
      </c>
      <c r="B439" s="2" t="s">
        <v>102</v>
      </c>
      <c r="C439" s="111" t="s">
        <v>633</v>
      </c>
      <c r="D439" s="11">
        <v>209</v>
      </c>
    </row>
    <row r="440" spans="1:4" s="15" customFormat="1" ht="12.75">
      <c r="A440" s="6">
        <v>2</v>
      </c>
      <c r="B440" s="2" t="s">
        <v>103</v>
      </c>
      <c r="C440" s="112"/>
      <c r="D440" s="11">
        <v>1749</v>
      </c>
    </row>
    <row r="441" spans="1:4" s="15" customFormat="1" ht="12.75">
      <c r="A441" s="6">
        <v>3</v>
      </c>
      <c r="B441" s="2" t="s">
        <v>104</v>
      </c>
      <c r="C441" s="112"/>
      <c r="D441" s="11">
        <v>1499</v>
      </c>
    </row>
    <row r="442" spans="1:4" s="15" customFormat="1" ht="12.75">
      <c r="A442" s="6">
        <v>4</v>
      </c>
      <c r="B442" s="2" t="s">
        <v>105</v>
      </c>
      <c r="C442" s="112"/>
      <c r="D442" s="11">
        <v>1299</v>
      </c>
    </row>
    <row r="443" spans="1:4" s="15" customFormat="1" ht="12.75">
      <c r="A443" s="6">
        <v>5</v>
      </c>
      <c r="B443" s="2" t="s">
        <v>106</v>
      </c>
      <c r="C443" s="112"/>
      <c r="D443" s="11">
        <v>1399</v>
      </c>
    </row>
    <row r="444" spans="1:4" s="15" customFormat="1" ht="12.75">
      <c r="A444" s="6">
        <v>6</v>
      </c>
      <c r="B444" s="2" t="s">
        <v>107</v>
      </c>
      <c r="C444" s="112"/>
      <c r="D444" s="11">
        <v>349</v>
      </c>
    </row>
    <row r="445" spans="1:4" s="15" customFormat="1" ht="12.75">
      <c r="A445" s="6">
        <v>7</v>
      </c>
      <c r="B445" s="2" t="s">
        <v>107</v>
      </c>
      <c r="C445" s="112"/>
      <c r="D445" s="11">
        <v>349</v>
      </c>
    </row>
    <row r="446" spans="1:4" s="15" customFormat="1" ht="12.75">
      <c r="A446" s="6">
        <v>8</v>
      </c>
      <c r="B446" s="2" t="s">
        <v>108</v>
      </c>
      <c r="C446" s="112"/>
      <c r="D446" s="11">
        <v>339</v>
      </c>
    </row>
    <row r="447" spans="1:4" s="15" customFormat="1" ht="12.75">
      <c r="A447" s="6">
        <v>9</v>
      </c>
      <c r="B447" s="2" t="s">
        <v>109</v>
      </c>
      <c r="C447" s="112"/>
      <c r="D447" s="11">
        <v>123</v>
      </c>
    </row>
    <row r="448" spans="1:4" s="15" customFormat="1" ht="12.75">
      <c r="A448" s="6">
        <v>10</v>
      </c>
      <c r="B448" s="2" t="s">
        <v>110</v>
      </c>
      <c r="C448" s="113"/>
      <c r="D448" s="11">
        <v>2876.97</v>
      </c>
    </row>
    <row r="449" spans="1:4" s="15" customFormat="1" ht="12.75">
      <c r="A449" s="6"/>
      <c r="B449" s="7" t="s">
        <v>464</v>
      </c>
      <c r="C449" s="6"/>
      <c r="D449" s="13">
        <f>SUM(D439:D448)</f>
        <v>10191.97</v>
      </c>
    </row>
    <row r="450" spans="1:4" s="15" customFormat="1" ht="12.75">
      <c r="A450" s="102" t="s">
        <v>122</v>
      </c>
      <c r="B450" s="102"/>
      <c r="C450" s="102"/>
      <c r="D450" s="102"/>
    </row>
    <row r="451" spans="1:4" s="15" customFormat="1" ht="12.75" customHeight="1">
      <c r="A451" s="6">
        <v>1</v>
      </c>
      <c r="B451" s="2" t="s">
        <v>137</v>
      </c>
      <c r="C451" s="6">
        <v>2008</v>
      </c>
      <c r="D451" s="11">
        <v>675</v>
      </c>
    </row>
    <row r="452" spans="1:4" s="15" customFormat="1" ht="12.75">
      <c r="A452" s="6">
        <v>2</v>
      </c>
      <c r="B452" s="2" t="s">
        <v>138</v>
      </c>
      <c r="C452" s="6">
        <v>2008</v>
      </c>
      <c r="D452" s="11">
        <v>720</v>
      </c>
    </row>
    <row r="453" spans="1:4" s="15" customFormat="1" ht="12.75">
      <c r="A453" s="6">
        <v>3</v>
      </c>
      <c r="B453" s="2" t="s">
        <v>887</v>
      </c>
      <c r="C453" s="6">
        <v>2008</v>
      </c>
      <c r="D453" s="11">
        <v>1201</v>
      </c>
    </row>
    <row r="454" spans="1:4" s="15" customFormat="1" ht="12.75">
      <c r="A454" s="6">
        <v>4</v>
      </c>
      <c r="B454" s="2" t="s">
        <v>887</v>
      </c>
      <c r="C454" s="6">
        <v>2008</v>
      </c>
      <c r="D454" s="11">
        <v>1709</v>
      </c>
    </row>
    <row r="455" spans="1:4" s="15" customFormat="1" ht="12.75">
      <c r="A455" s="6">
        <v>5</v>
      </c>
      <c r="B455" s="2" t="s">
        <v>140</v>
      </c>
      <c r="C455" s="6">
        <v>2009</v>
      </c>
      <c r="D455" s="11">
        <v>351.36</v>
      </c>
    </row>
    <row r="456" spans="1:4" s="15" customFormat="1" ht="12.75">
      <c r="A456" s="6">
        <v>6</v>
      </c>
      <c r="B456" s="2" t="s">
        <v>141</v>
      </c>
      <c r="C456" s="6">
        <v>2009</v>
      </c>
      <c r="D456" s="11">
        <v>193.98</v>
      </c>
    </row>
    <row r="457" spans="1:4" s="15" customFormat="1" ht="12.75">
      <c r="A457" s="6">
        <v>7</v>
      </c>
      <c r="B457" s="2" t="s">
        <v>142</v>
      </c>
      <c r="C457" s="6">
        <v>2010</v>
      </c>
      <c r="D457" s="11">
        <v>356.24</v>
      </c>
    </row>
    <row r="458" spans="1:4" s="15" customFormat="1" ht="12.75">
      <c r="A458" s="6">
        <v>8</v>
      </c>
      <c r="B458" s="2" t="s">
        <v>887</v>
      </c>
      <c r="C458" s="6">
        <v>2010</v>
      </c>
      <c r="D458" s="11">
        <v>378.2</v>
      </c>
    </row>
    <row r="459" spans="1:4" s="15" customFormat="1" ht="12.75">
      <c r="A459" s="6">
        <v>9</v>
      </c>
      <c r="B459" s="2" t="s">
        <v>143</v>
      </c>
      <c r="C459" s="6">
        <v>2010</v>
      </c>
      <c r="D459" s="11">
        <v>378.2</v>
      </c>
    </row>
    <row r="460" spans="1:4" s="15" customFormat="1" ht="12.75">
      <c r="A460" s="6">
        <v>10</v>
      </c>
      <c r="B460" s="2" t="s">
        <v>144</v>
      </c>
      <c r="C460" s="6">
        <v>2010</v>
      </c>
      <c r="D460" s="11">
        <v>830</v>
      </c>
    </row>
    <row r="461" spans="1:4" s="15" customFormat="1" ht="12.75">
      <c r="A461" s="6">
        <v>11</v>
      </c>
      <c r="B461" s="2" t="s">
        <v>887</v>
      </c>
      <c r="C461" s="6">
        <v>2010</v>
      </c>
      <c r="D461" s="11">
        <v>2856.14</v>
      </c>
    </row>
    <row r="462" spans="1:4" s="15" customFormat="1" ht="12.75">
      <c r="A462" s="6">
        <v>12</v>
      </c>
      <c r="B462" s="2" t="s">
        <v>145</v>
      </c>
      <c r="C462" s="6">
        <v>2010</v>
      </c>
      <c r="D462" s="11">
        <v>298</v>
      </c>
    </row>
    <row r="463" spans="1:4" s="15" customFormat="1" ht="12.75">
      <c r="A463" s="6">
        <v>13</v>
      </c>
      <c r="B463" s="2" t="s">
        <v>146</v>
      </c>
      <c r="C463" s="6">
        <v>2010</v>
      </c>
      <c r="D463" s="11">
        <v>1199</v>
      </c>
    </row>
    <row r="464" spans="1:4" s="15" customFormat="1" ht="12.75">
      <c r="A464" s="6">
        <v>14</v>
      </c>
      <c r="B464" s="2" t="s">
        <v>887</v>
      </c>
      <c r="C464" s="6">
        <v>2011</v>
      </c>
      <c r="D464" s="11">
        <v>1605</v>
      </c>
    </row>
    <row r="465" spans="1:4" s="15" customFormat="1" ht="12.75">
      <c r="A465" s="6">
        <v>15</v>
      </c>
      <c r="B465" s="2" t="s">
        <v>143</v>
      </c>
      <c r="C465" s="6">
        <v>2011</v>
      </c>
      <c r="D465" s="11">
        <v>400</v>
      </c>
    </row>
    <row r="466" spans="1:4" s="15" customFormat="1" ht="12.75">
      <c r="A466" s="6">
        <v>16</v>
      </c>
      <c r="B466" s="2" t="s">
        <v>147</v>
      </c>
      <c r="C466" s="6">
        <v>2011</v>
      </c>
      <c r="D466" s="11">
        <v>175</v>
      </c>
    </row>
    <row r="467" spans="1:4" s="15" customFormat="1" ht="12.75">
      <c r="A467" s="6">
        <v>17</v>
      </c>
      <c r="B467" s="2" t="s">
        <v>148</v>
      </c>
      <c r="C467" s="6">
        <v>2011</v>
      </c>
      <c r="D467" s="11">
        <v>700</v>
      </c>
    </row>
    <row r="468" spans="1:4" s="15" customFormat="1" ht="12.75">
      <c r="A468" s="6">
        <v>18</v>
      </c>
      <c r="B468" s="2" t="s">
        <v>1273</v>
      </c>
      <c r="C468" s="6">
        <v>2012</v>
      </c>
      <c r="D468" s="11">
        <v>344.4</v>
      </c>
    </row>
    <row r="469" spans="1:4" s="15" customFormat="1" ht="12.75">
      <c r="A469" s="17">
        <v>19</v>
      </c>
      <c r="B469" s="2" t="s">
        <v>887</v>
      </c>
      <c r="C469" s="6">
        <v>2012</v>
      </c>
      <c r="D469" s="11">
        <v>688.8</v>
      </c>
    </row>
    <row r="470" spans="1:4" s="15" customFormat="1" ht="12.75">
      <c r="A470" s="6">
        <v>20</v>
      </c>
      <c r="B470" s="2" t="s">
        <v>887</v>
      </c>
      <c r="C470" s="6">
        <v>2012</v>
      </c>
      <c r="D470" s="11">
        <v>688.8</v>
      </c>
    </row>
    <row r="471" spans="1:4" s="15" customFormat="1" ht="12.75">
      <c r="A471" s="6"/>
      <c r="B471" s="7" t="s">
        <v>464</v>
      </c>
      <c r="C471" s="6"/>
      <c r="D471" s="13">
        <f>SUM(D451:D470)</f>
        <v>15748.119999999997</v>
      </c>
    </row>
    <row r="472" spans="1:4" s="15" customFormat="1" ht="12.75">
      <c r="A472" s="102" t="s">
        <v>155</v>
      </c>
      <c r="B472" s="102"/>
      <c r="C472" s="102"/>
      <c r="D472" s="102"/>
    </row>
    <row r="473" spans="1:4" s="15" customFormat="1" ht="12.75">
      <c r="A473" s="6">
        <v>1</v>
      </c>
      <c r="B473" s="2" t="s">
        <v>669</v>
      </c>
      <c r="C473" s="6" t="s">
        <v>157</v>
      </c>
      <c r="D473" s="11">
        <v>500</v>
      </c>
    </row>
    <row r="474" spans="1:4" s="15" customFormat="1" ht="12.75">
      <c r="A474" s="6">
        <v>2</v>
      </c>
      <c r="B474" s="2" t="s">
        <v>669</v>
      </c>
      <c r="C474" s="6">
        <v>2008</v>
      </c>
      <c r="D474" s="11">
        <v>1424</v>
      </c>
    </row>
    <row r="475" spans="1:4" s="15" customFormat="1" ht="12.75">
      <c r="A475" s="6">
        <v>3</v>
      </c>
      <c r="B475" s="2" t="s">
        <v>669</v>
      </c>
      <c r="C475" s="6" t="s">
        <v>158</v>
      </c>
      <c r="D475" s="11">
        <v>200</v>
      </c>
    </row>
    <row r="476" spans="1:4" s="15" customFormat="1" ht="12.75">
      <c r="A476" s="6">
        <v>4</v>
      </c>
      <c r="B476" s="2" t="s">
        <v>159</v>
      </c>
      <c r="C476" s="6">
        <v>2008</v>
      </c>
      <c r="D476" s="11">
        <v>1598.2</v>
      </c>
    </row>
    <row r="477" spans="1:4" s="15" customFormat="1" ht="12.75">
      <c r="A477" s="6">
        <v>5</v>
      </c>
      <c r="B477" s="2" t="s">
        <v>669</v>
      </c>
      <c r="C477" s="6">
        <v>2010</v>
      </c>
      <c r="D477" s="11">
        <v>2200</v>
      </c>
    </row>
    <row r="478" spans="1:4" s="15" customFormat="1" ht="12.75">
      <c r="A478" s="6">
        <v>6</v>
      </c>
      <c r="B478" s="2" t="s">
        <v>160</v>
      </c>
      <c r="C478" s="6" t="s">
        <v>157</v>
      </c>
      <c r="D478" s="11">
        <v>300</v>
      </c>
    </row>
    <row r="479" spans="1:4" s="15" customFormat="1" ht="12.75">
      <c r="A479" s="6">
        <v>7</v>
      </c>
      <c r="B479" s="2" t="s">
        <v>161</v>
      </c>
      <c r="C479" s="6" t="s">
        <v>162</v>
      </c>
      <c r="D479" s="11">
        <v>100</v>
      </c>
    </row>
    <row r="480" spans="1:4" s="15" customFormat="1" ht="12.75">
      <c r="A480" s="6">
        <v>8</v>
      </c>
      <c r="B480" s="2" t="s">
        <v>163</v>
      </c>
      <c r="C480" s="6">
        <v>2008</v>
      </c>
      <c r="D480" s="11">
        <v>2135</v>
      </c>
    </row>
    <row r="481" spans="1:4" s="15" customFormat="1" ht="12.75">
      <c r="A481" s="6">
        <v>9</v>
      </c>
      <c r="B481" s="2" t="s">
        <v>164</v>
      </c>
      <c r="C481" s="6">
        <v>2012</v>
      </c>
      <c r="D481" s="11">
        <v>1699</v>
      </c>
    </row>
    <row r="482" spans="1:4" s="15" customFormat="1" ht="12.75">
      <c r="A482" s="6">
        <v>10</v>
      </c>
      <c r="B482" s="2" t="s">
        <v>142</v>
      </c>
      <c r="C482" s="6">
        <v>2008</v>
      </c>
      <c r="D482" s="11">
        <v>305</v>
      </c>
    </row>
    <row r="483" spans="1:4" s="15" customFormat="1" ht="12.75">
      <c r="A483" s="6">
        <v>11</v>
      </c>
      <c r="B483" s="2" t="s">
        <v>143</v>
      </c>
      <c r="C483" s="6" t="s">
        <v>157</v>
      </c>
      <c r="D483" s="11">
        <v>200</v>
      </c>
    </row>
    <row r="484" spans="1:4" s="15" customFormat="1" ht="12.75">
      <c r="A484" s="6">
        <v>12</v>
      </c>
      <c r="B484" s="2" t="s">
        <v>143</v>
      </c>
      <c r="C484" s="6">
        <v>2008</v>
      </c>
      <c r="D484" s="11">
        <v>542.9</v>
      </c>
    </row>
    <row r="485" spans="1:4" s="15" customFormat="1" ht="12.75">
      <c r="A485" s="6">
        <v>13</v>
      </c>
      <c r="B485" s="2" t="s">
        <v>165</v>
      </c>
      <c r="C485" s="6">
        <v>2011</v>
      </c>
      <c r="D485" s="11">
        <v>490</v>
      </c>
    </row>
    <row r="486" spans="1:4" s="15" customFormat="1" ht="12.75">
      <c r="A486" s="6">
        <v>14</v>
      </c>
      <c r="B486" s="2" t="s">
        <v>143</v>
      </c>
      <c r="C486" s="6">
        <v>2013</v>
      </c>
      <c r="D486" s="11">
        <v>70</v>
      </c>
    </row>
    <row r="487" spans="1:4" s="15" customFormat="1" ht="12.75">
      <c r="A487" s="6">
        <v>15</v>
      </c>
      <c r="B487" s="2" t="s">
        <v>930</v>
      </c>
      <c r="C487" s="6">
        <v>2010</v>
      </c>
      <c r="D487" s="11">
        <v>598.99</v>
      </c>
    </row>
    <row r="488" spans="1:4" s="15" customFormat="1" ht="12.75">
      <c r="A488" s="6">
        <v>16</v>
      </c>
      <c r="B488" s="2" t="s">
        <v>930</v>
      </c>
      <c r="C488" s="6">
        <v>2011</v>
      </c>
      <c r="D488" s="11">
        <v>99</v>
      </c>
    </row>
    <row r="489" spans="1:4" s="15" customFormat="1" ht="12.75">
      <c r="A489" s="6">
        <v>17</v>
      </c>
      <c r="B489" s="2" t="s">
        <v>166</v>
      </c>
      <c r="C489" s="6">
        <v>2010</v>
      </c>
      <c r="D489" s="11">
        <v>174.99</v>
      </c>
    </row>
    <row r="490" spans="1:4" s="15" customFormat="1" ht="12.75">
      <c r="A490" s="6">
        <v>18</v>
      </c>
      <c r="B490" s="2" t="s">
        <v>167</v>
      </c>
      <c r="C490" s="6">
        <v>2009</v>
      </c>
      <c r="D490" s="11">
        <v>736.49</v>
      </c>
    </row>
    <row r="491" spans="1:4" s="15" customFormat="1" ht="12.75">
      <c r="A491" s="6"/>
      <c r="B491" s="7" t="s">
        <v>464</v>
      </c>
      <c r="C491" s="6"/>
      <c r="D491" s="13">
        <f>SUM(D473:D490)</f>
        <v>13373.57</v>
      </c>
    </row>
    <row r="492" spans="1:4" s="15" customFormat="1" ht="12.75">
      <c r="A492" s="8"/>
      <c r="B492" s="9"/>
      <c r="C492" s="8"/>
      <c r="D492" s="12"/>
    </row>
    <row r="493" spans="1:4" s="15" customFormat="1" ht="12.75">
      <c r="A493" s="8"/>
      <c r="B493" s="9"/>
      <c r="C493" s="8"/>
      <c r="D493" s="12"/>
    </row>
    <row r="494" spans="1:4" s="15" customFormat="1" ht="12.75" customHeight="1">
      <c r="A494" s="108" t="s">
        <v>507</v>
      </c>
      <c r="B494" s="108"/>
      <c r="C494" s="108"/>
      <c r="D494" s="108"/>
    </row>
    <row r="495" spans="1:4" s="15" customFormat="1" ht="38.25">
      <c r="A495" s="3" t="s">
        <v>446</v>
      </c>
      <c r="B495" s="3" t="s">
        <v>480</v>
      </c>
      <c r="C495" s="3" t="s">
        <v>478</v>
      </c>
      <c r="D495" s="10" t="s">
        <v>479</v>
      </c>
    </row>
    <row r="496" spans="1:4" s="15" customFormat="1" ht="12.75" customHeight="1">
      <c r="A496" s="102" t="s">
        <v>465</v>
      </c>
      <c r="B496" s="102"/>
      <c r="C496" s="102"/>
      <c r="D496" s="102"/>
    </row>
    <row r="497" spans="1:4" s="15" customFormat="1" ht="12.75">
      <c r="A497" s="6">
        <v>1</v>
      </c>
      <c r="B497" s="2" t="s">
        <v>1281</v>
      </c>
      <c r="C497" s="6">
        <v>2008</v>
      </c>
      <c r="D497" s="11">
        <v>229</v>
      </c>
    </row>
    <row r="498" spans="1:4" s="15" customFormat="1" ht="12.75">
      <c r="A498" s="6">
        <v>2</v>
      </c>
      <c r="B498" s="2" t="s">
        <v>304</v>
      </c>
      <c r="C498" s="6">
        <v>2008</v>
      </c>
      <c r="D498" s="11">
        <v>1318.03</v>
      </c>
    </row>
    <row r="499" spans="1:4" s="15" customFormat="1" ht="12.75">
      <c r="A499" s="6">
        <v>3</v>
      </c>
      <c r="B499" s="2" t="s">
        <v>147</v>
      </c>
      <c r="C499" s="6">
        <v>2009</v>
      </c>
      <c r="D499" s="11">
        <v>70.76</v>
      </c>
    </row>
    <row r="500" spans="1:4" s="15" customFormat="1" ht="12.75">
      <c r="A500" s="6">
        <v>4</v>
      </c>
      <c r="B500" s="2" t="s">
        <v>147</v>
      </c>
      <c r="C500" s="6">
        <v>2009</v>
      </c>
      <c r="D500" s="11">
        <v>70.76</v>
      </c>
    </row>
    <row r="501" spans="1:4" s="15" customFormat="1" ht="12.75">
      <c r="A501" s="6">
        <v>5</v>
      </c>
      <c r="B501" s="2" t="s">
        <v>147</v>
      </c>
      <c r="C501" s="6">
        <v>2009</v>
      </c>
      <c r="D501" s="11">
        <v>70.76</v>
      </c>
    </row>
    <row r="502" spans="1:5" s="15" customFormat="1" ht="12.75">
      <c r="A502" s="6">
        <v>6</v>
      </c>
      <c r="B502" s="2" t="s">
        <v>305</v>
      </c>
      <c r="C502" s="6">
        <v>2009</v>
      </c>
      <c r="D502" s="11">
        <v>80</v>
      </c>
      <c r="E502" s="15" t="s">
        <v>1625</v>
      </c>
    </row>
    <row r="503" spans="1:5" s="15" customFormat="1" ht="12.75">
      <c r="A503" s="6">
        <v>7</v>
      </c>
      <c r="B503" s="2" t="s">
        <v>306</v>
      </c>
      <c r="C503" s="6">
        <v>2009</v>
      </c>
      <c r="D503" s="11">
        <v>80</v>
      </c>
      <c r="E503" s="15" t="s">
        <v>1625</v>
      </c>
    </row>
    <row r="504" spans="1:5" s="15" customFormat="1" ht="12.75">
      <c r="A504" s="6">
        <v>8</v>
      </c>
      <c r="B504" s="2" t="s">
        <v>306</v>
      </c>
      <c r="C504" s="6">
        <v>2009</v>
      </c>
      <c r="D504" s="11">
        <v>80</v>
      </c>
      <c r="E504" s="15" t="s">
        <v>1625</v>
      </c>
    </row>
    <row r="505" spans="1:5" s="15" customFormat="1" ht="12.75">
      <c r="A505" s="6">
        <v>9</v>
      </c>
      <c r="B505" s="2" t="s">
        <v>306</v>
      </c>
      <c r="C505" s="6">
        <v>2009</v>
      </c>
      <c r="D505" s="11">
        <v>80</v>
      </c>
      <c r="E505" s="15" t="s">
        <v>1625</v>
      </c>
    </row>
    <row r="506" spans="1:5" s="15" customFormat="1" ht="12.75">
      <c r="A506" s="6">
        <v>10</v>
      </c>
      <c r="B506" s="2" t="s">
        <v>306</v>
      </c>
      <c r="C506" s="6">
        <v>2009</v>
      </c>
      <c r="D506" s="11">
        <v>80</v>
      </c>
      <c r="E506" s="15" t="s">
        <v>1625</v>
      </c>
    </row>
    <row r="507" spans="1:4" s="15" customFormat="1" ht="12.75">
      <c r="A507" s="6">
        <v>11</v>
      </c>
      <c r="B507" s="2" t="s">
        <v>682</v>
      </c>
      <c r="C507" s="6">
        <v>2010</v>
      </c>
      <c r="D507" s="11">
        <v>405.04</v>
      </c>
    </row>
    <row r="508" spans="1:5" s="15" customFormat="1" ht="12.75">
      <c r="A508" s="6">
        <v>12</v>
      </c>
      <c r="B508" s="2" t="s">
        <v>307</v>
      </c>
      <c r="C508" s="6">
        <v>2010</v>
      </c>
      <c r="D508" s="11">
        <v>80</v>
      </c>
      <c r="E508" s="15" t="s">
        <v>1625</v>
      </c>
    </row>
    <row r="509" spans="1:4" s="15" customFormat="1" ht="12.75">
      <c r="A509" s="6">
        <v>13</v>
      </c>
      <c r="B509" s="2" t="s">
        <v>308</v>
      </c>
      <c r="C509" s="6">
        <v>2011</v>
      </c>
      <c r="D509" s="11">
        <v>67.65</v>
      </c>
    </row>
    <row r="510" spans="1:4" s="15" customFormat="1" ht="12.75">
      <c r="A510" s="6">
        <v>14</v>
      </c>
      <c r="B510" s="2" t="s">
        <v>308</v>
      </c>
      <c r="C510" s="6">
        <v>2011</v>
      </c>
      <c r="D510" s="11">
        <v>67.65</v>
      </c>
    </row>
    <row r="511" spans="1:5" s="15" customFormat="1" ht="12.75">
      <c r="A511" s="6">
        <v>15</v>
      </c>
      <c r="B511" s="2" t="s">
        <v>309</v>
      </c>
      <c r="C511" s="6">
        <v>2011</v>
      </c>
      <c r="D511" s="11">
        <v>80</v>
      </c>
      <c r="E511" s="15" t="s">
        <v>1625</v>
      </c>
    </row>
    <row r="512" spans="1:5" s="15" customFormat="1" ht="12.75">
      <c r="A512" s="6">
        <v>16</v>
      </c>
      <c r="B512" s="2" t="s">
        <v>310</v>
      </c>
      <c r="C512" s="6">
        <v>2011</v>
      </c>
      <c r="D512" s="11">
        <v>100</v>
      </c>
      <c r="E512" s="15" t="s">
        <v>1625</v>
      </c>
    </row>
    <row r="513" spans="1:4" s="15" customFormat="1" ht="12.75">
      <c r="A513" s="6">
        <v>17</v>
      </c>
      <c r="B513" s="46" t="s">
        <v>313</v>
      </c>
      <c r="C513" s="6">
        <v>2011</v>
      </c>
      <c r="D513" s="11">
        <v>1600</v>
      </c>
    </row>
    <row r="514" spans="1:4" s="15" customFormat="1" ht="12.75">
      <c r="A514" s="6">
        <v>18</v>
      </c>
      <c r="B514" s="46" t="s">
        <v>308</v>
      </c>
      <c r="C514" s="6">
        <v>2011</v>
      </c>
      <c r="D514" s="11">
        <v>73.33</v>
      </c>
    </row>
    <row r="515" spans="1:4" s="15" customFormat="1" ht="12.75">
      <c r="A515" s="6">
        <v>19</v>
      </c>
      <c r="B515" s="46" t="s">
        <v>308</v>
      </c>
      <c r="C515" s="6">
        <v>2011</v>
      </c>
      <c r="D515" s="11">
        <v>73.33</v>
      </c>
    </row>
    <row r="516" spans="1:4" s="15" customFormat="1" ht="12.75">
      <c r="A516" s="6">
        <v>20</v>
      </c>
      <c r="B516" s="46" t="s">
        <v>308</v>
      </c>
      <c r="C516" s="6">
        <v>2011</v>
      </c>
      <c r="D516" s="11">
        <v>73.34</v>
      </c>
    </row>
    <row r="517" spans="1:5" s="15" customFormat="1" ht="12.75">
      <c r="A517" s="6">
        <v>21</v>
      </c>
      <c r="B517" s="2" t="s">
        <v>314</v>
      </c>
      <c r="C517" s="6">
        <v>2012</v>
      </c>
      <c r="D517" s="11">
        <v>120</v>
      </c>
      <c r="E517" s="15" t="s">
        <v>1625</v>
      </c>
    </row>
    <row r="518" spans="1:4" s="15" customFormat="1" ht="12.75">
      <c r="A518" s="6">
        <v>22</v>
      </c>
      <c r="B518" s="2" t="s">
        <v>315</v>
      </c>
      <c r="C518" s="6">
        <v>2012</v>
      </c>
      <c r="D518" s="11">
        <v>15</v>
      </c>
    </row>
    <row r="519" spans="1:4" s="15" customFormat="1" ht="12.75">
      <c r="A519" s="6">
        <v>23</v>
      </c>
      <c r="B519" s="2" t="s">
        <v>316</v>
      </c>
      <c r="C519" s="6">
        <v>2012</v>
      </c>
      <c r="D519" s="11">
        <v>225</v>
      </c>
    </row>
    <row r="520" spans="1:5" s="15" customFormat="1" ht="12.75">
      <c r="A520" s="6">
        <v>24</v>
      </c>
      <c r="B520" s="2" t="s">
        <v>318</v>
      </c>
      <c r="C520" s="6">
        <v>2012</v>
      </c>
      <c r="D520" s="11">
        <v>120</v>
      </c>
      <c r="E520" s="15" t="s">
        <v>1625</v>
      </c>
    </row>
    <row r="521" spans="1:5" s="15" customFormat="1" ht="12.75">
      <c r="A521" s="6">
        <v>25</v>
      </c>
      <c r="B521" s="2" t="s">
        <v>314</v>
      </c>
      <c r="C521" s="6">
        <v>2012</v>
      </c>
      <c r="D521" s="11">
        <v>120</v>
      </c>
      <c r="E521" s="15" t="s">
        <v>1625</v>
      </c>
    </row>
    <row r="522" spans="1:5" s="15" customFormat="1" ht="12.75">
      <c r="A522" s="6">
        <v>26</v>
      </c>
      <c r="B522" s="2" t="s">
        <v>314</v>
      </c>
      <c r="C522" s="6">
        <v>2012</v>
      </c>
      <c r="D522" s="11">
        <v>120</v>
      </c>
      <c r="E522" s="15" t="s">
        <v>1625</v>
      </c>
    </row>
    <row r="523" spans="1:5" s="15" customFormat="1" ht="12.75">
      <c r="A523" s="6">
        <v>27</v>
      </c>
      <c r="B523" s="2" t="s">
        <v>314</v>
      </c>
      <c r="C523" s="6">
        <v>2012</v>
      </c>
      <c r="D523" s="11">
        <v>120</v>
      </c>
      <c r="E523" s="15" t="s">
        <v>1625</v>
      </c>
    </row>
    <row r="524" spans="1:5" s="15" customFormat="1" ht="12.75">
      <c r="A524" s="6">
        <v>28</v>
      </c>
      <c r="B524" s="2" t="s">
        <v>314</v>
      </c>
      <c r="C524" s="6">
        <v>2012</v>
      </c>
      <c r="D524" s="11">
        <v>120</v>
      </c>
      <c r="E524" s="15" t="s">
        <v>1625</v>
      </c>
    </row>
    <row r="525" spans="1:5" s="15" customFormat="1" ht="12.75">
      <c r="A525" s="6">
        <v>29</v>
      </c>
      <c r="B525" s="2" t="s">
        <v>321</v>
      </c>
      <c r="C525" s="6">
        <v>2013</v>
      </c>
      <c r="D525" s="11">
        <v>240</v>
      </c>
      <c r="E525" s="15" t="s">
        <v>1625</v>
      </c>
    </row>
    <row r="526" spans="1:4" s="15" customFormat="1" ht="12.75">
      <c r="A526" s="6">
        <v>30</v>
      </c>
      <c r="B526" s="2" t="s">
        <v>322</v>
      </c>
      <c r="C526" s="6">
        <v>2013</v>
      </c>
      <c r="D526" s="11">
        <v>1987</v>
      </c>
    </row>
    <row r="527" spans="1:4" s="15" customFormat="1" ht="12.75">
      <c r="A527" s="6">
        <v>31</v>
      </c>
      <c r="B527" s="2" t="s">
        <v>323</v>
      </c>
      <c r="C527" s="6">
        <v>2013</v>
      </c>
      <c r="D527" s="11">
        <v>350</v>
      </c>
    </row>
    <row r="528" spans="1:4" s="15" customFormat="1" ht="12.75">
      <c r="A528" s="6">
        <v>32</v>
      </c>
      <c r="B528" s="2" t="s">
        <v>327</v>
      </c>
      <c r="C528" s="6">
        <v>2008</v>
      </c>
      <c r="D528" s="11">
        <v>3380</v>
      </c>
    </row>
    <row r="529" spans="1:4" s="15" customFormat="1" ht="12.75">
      <c r="A529" s="6">
        <v>33</v>
      </c>
      <c r="B529" s="2" t="s">
        <v>329</v>
      </c>
      <c r="C529" s="6">
        <v>2009</v>
      </c>
      <c r="D529" s="11">
        <v>2446</v>
      </c>
    </row>
    <row r="530" spans="1:4" s="15" customFormat="1" ht="12.75">
      <c r="A530" s="6">
        <v>34</v>
      </c>
      <c r="B530" s="2" t="s">
        <v>334</v>
      </c>
      <c r="C530" s="6">
        <v>2011</v>
      </c>
      <c r="D530" s="11">
        <v>1420</v>
      </c>
    </row>
    <row r="531" spans="1:4" s="15" customFormat="1" ht="12.75">
      <c r="A531" s="6">
        <v>35</v>
      </c>
      <c r="B531" s="2" t="s">
        <v>802</v>
      </c>
      <c r="C531" s="6">
        <v>2010</v>
      </c>
      <c r="D531" s="11">
        <v>310</v>
      </c>
    </row>
    <row r="532" spans="1:4" s="15" customFormat="1" ht="12.75">
      <c r="A532" s="6">
        <v>36</v>
      </c>
      <c r="B532" s="2" t="s">
        <v>838</v>
      </c>
      <c r="C532" s="6">
        <v>2011</v>
      </c>
      <c r="D532" s="11">
        <v>2770</v>
      </c>
    </row>
    <row r="533" spans="1:4" s="15" customFormat="1" ht="12.75">
      <c r="A533" s="6">
        <v>37</v>
      </c>
      <c r="B533" s="2" t="s">
        <v>803</v>
      </c>
      <c r="C533" s="6">
        <v>2011</v>
      </c>
      <c r="D533" s="11">
        <v>2000</v>
      </c>
    </row>
    <row r="534" spans="1:4" s="15" customFormat="1" ht="12.75">
      <c r="A534" s="6">
        <v>38</v>
      </c>
      <c r="B534" s="2" t="s">
        <v>804</v>
      </c>
      <c r="C534" s="6">
        <v>2011</v>
      </c>
      <c r="D534" s="11">
        <v>100</v>
      </c>
    </row>
    <row r="535" spans="1:4" s="15" customFormat="1" ht="12.75">
      <c r="A535" s="6">
        <v>39</v>
      </c>
      <c r="B535" s="2" t="s">
        <v>805</v>
      </c>
      <c r="C535" s="6">
        <v>2011</v>
      </c>
      <c r="D535" s="11">
        <v>1499</v>
      </c>
    </row>
    <row r="536" spans="1:4" s="15" customFormat="1" ht="12.75">
      <c r="A536" s="6">
        <v>40</v>
      </c>
      <c r="B536" s="2" t="s">
        <v>806</v>
      </c>
      <c r="C536" s="6">
        <v>2012</v>
      </c>
      <c r="D536" s="11">
        <v>2164.8</v>
      </c>
    </row>
    <row r="537" spans="1:4" s="15" customFormat="1" ht="12.75">
      <c r="A537" s="6">
        <v>41</v>
      </c>
      <c r="B537" s="2" t="s">
        <v>807</v>
      </c>
      <c r="C537" s="6">
        <v>2012</v>
      </c>
      <c r="D537" s="11">
        <v>183.27</v>
      </c>
    </row>
    <row r="538" spans="1:4" s="15" customFormat="1" ht="12.75">
      <c r="A538" s="6">
        <v>42</v>
      </c>
      <c r="B538" s="2" t="s">
        <v>808</v>
      </c>
      <c r="C538" s="6">
        <v>2013</v>
      </c>
      <c r="D538" s="11">
        <v>1330</v>
      </c>
    </row>
    <row r="539" spans="1:4" s="15" customFormat="1" ht="12.75">
      <c r="A539" s="6">
        <v>43</v>
      </c>
      <c r="B539" s="2" t="s">
        <v>809</v>
      </c>
      <c r="C539" s="6">
        <v>2010</v>
      </c>
      <c r="D539" s="11">
        <v>1991.47</v>
      </c>
    </row>
    <row r="540" spans="1:4" s="15" customFormat="1" ht="12.75">
      <c r="A540" s="6">
        <v>44</v>
      </c>
      <c r="B540" s="2" t="s">
        <v>810</v>
      </c>
      <c r="C540" s="6">
        <v>2013</v>
      </c>
      <c r="D540" s="11">
        <v>1753</v>
      </c>
    </row>
    <row r="541" spans="1:4" s="15" customFormat="1" ht="12.75">
      <c r="A541" s="6">
        <v>45</v>
      </c>
      <c r="B541" s="2" t="s">
        <v>25</v>
      </c>
      <c r="C541" s="6">
        <v>2009</v>
      </c>
      <c r="D541" s="11">
        <v>5700</v>
      </c>
    </row>
    <row r="542" spans="1:4" s="15" customFormat="1" ht="12.75">
      <c r="A542" s="6">
        <v>46</v>
      </c>
      <c r="B542" s="2" t="s">
        <v>26</v>
      </c>
      <c r="C542" s="6">
        <v>2013</v>
      </c>
      <c r="D542" s="11">
        <v>10000</v>
      </c>
    </row>
    <row r="543" spans="1:4" s="15" customFormat="1" ht="12.75">
      <c r="A543" s="6"/>
      <c r="B543" s="7" t="s">
        <v>464</v>
      </c>
      <c r="C543" s="6"/>
      <c r="D543" s="13">
        <f>SUM(D497:D542)</f>
        <v>45364.19</v>
      </c>
    </row>
    <row r="544" spans="1:4" s="15" customFormat="1" ht="12.75">
      <c r="A544" s="102" t="s">
        <v>663</v>
      </c>
      <c r="B544" s="102"/>
      <c r="C544" s="102"/>
      <c r="D544" s="102"/>
    </row>
    <row r="545" spans="1:4" s="15" customFormat="1" ht="12.75">
      <c r="A545" s="6">
        <v>1</v>
      </c>
      <c r="B545" s="2" t="s">
        <v>68</v>
      </c>
      <c r="C545" s="6">
        <v>2009</v>
      </c>
      <c r="D545" s="11">
        <v>1882.36</v>
      </c>
    </row>
    <row r="546" spans="1:4" s="15" customFormat="1" ht="12.75">
      <c r="A546" s="6">
        <v>2</v>
      </c>
      <c r="B546" s="2" t="s">
        <v>69</v>
      </c>
      <c r="C546" s="6">
        <v>2009</v>
      </c>
      <c r="D546" s="11">
        <v>2470.49</v>
      </c>
    </row>
    <row r="547" spans="1:4" s="15" customFormat="1" ht="12.75">
      <c r="A547" s="6">
        <v>3</v>
      </c>
      <c r="B547" s="2" t="s">
        <v>70</v>
      </c>
      <c r="C547" s="6">
        <v>2011</v>
      </c>
      <c r="D547" s="11">
        <v>2077.47</v>
      </c>
    </row>
    <row r="548" spans="1:4" s="15" customFormat="1" ht="12.75">
      <c r="A548" s="6">
        <v>4</v>
      </c>
      <c r="B548" s="2" t="s">
        <v>70</v>
      </c>
      <c r="C548" s="6">
        <v>2011</v>
      </c>
      <c r="D548" s="11">
        <v>2077.47</v>
      </c>
    </row>
    <row r="549" spans="1:4" s="15" customFormat="1" ht="12.75">
      <c r="A549" s="6">
        <v>5</v>
      </c>
      <c r="B549" s="2" t="s">
        <v>71</v>
      </c>
      <c r="C549" s="6">
        <v>2011</v>
      </c>
      <c r="D549" s="11">
        <v>562.9</v>
      </c>
    </row>
    <row r="550" spans="1:4" s="15" customFormat="1" ht="12.75">
      <c r="A550" s="6">
        <v>6</v>
      </c>
      <c r="B550" s="2" t="s">
        <v>72</v>
      </c>
      <c r="C550" s="6">
        <v>2012</v>
      </c>
      <c r="D550" s="11">
        <v>2318.55</v>
      </c>
    </row>
    <row r="551" spans="1:4" s="15" customFormat="1" ht="12.75">
      <c r="A551" s="6"/>
      <c r="B551" s="7" t="s">
        <v>464</v>
      </c>
      <c r="C551" s="6"/>
      <c r="D551" s="13">
        <f>SUM(D545:D550)</f>
        <v>11389.239999999998</v>
      </c>
    </row>
    <row r="552" spans="1:4" s="15" customFormat="1" ht="12.75">
      <c r="A552" s="102" t="s">
        <v>668</v>
      </c>
      <c r="B552" s="102"/>
      <c r="C552" s="102"/>
      <c r="D552" s="102"/>
    </row>
    <row r="553" spans="1:4" s="15" customFormat="1" ht="12.75">
      <c r="A553" s="6">
        <v>1</v>
      </c>
      <c r="B553" s="2" t="s">
        <v>687</v>
      </c>
      <c r="C553" s="6">
        <v>2008</v>
      </c>
      <c r="D553" s="11">
        <v>3437</v>
      </c>
    </row>
    <row r="554" spans="1:4" s="15" customFormat="1" ht="12.75">
      <c r="A554" s="6">
        <v>2</v>
      </c>
      <c r="B554" s="2" t="s">
        <v>688</v>
      </c>
      <c r="C554" s="6">
        <v>2008</v>
      </c>
      <c r="D554" s="11">
        <v>59</v>
      </c>
    </row>
    <row r="555" spans="1:4" s="15" customFormat="1" ht="12.75">
      <c r="A555" s="6">
        <v>3</v>
      </c>
      <c r="B555" s="2" t="s">
        <v>689</v>
      </c>
      <c r="C555" s="6">
        <v>2008</v>
      </c>
      <c r="D555" s="11">
        <v>408</v>
      </c>
    </row>
    <row r="556" spans="1:4" s="15" customFormat="1" ht="12.75">
      <c r="A556" s="6">
        <v>4</v>
      </c>
      <c r="B556" s="2" t="s">
        <v>690</v>
      </c>
      <c r="C556" s="6">
        <v>2009</v>
      </c>
      <c r="D556" s="11">
        <v>2979</v>
      </c>
    </row>
    <row r="557" spans="1:4" s="15" customFormat="1" ht="12.75">
      <c r="A557" s="6">
        <v>5</v>
      </c>
      <c r="B557" s="2" t="s">
        <v>692</v>
      </c>
      <c r="C557" s="6">
        <v>2009</v>
      </c>
      <c r="D557" s="11">
        <v>550</v>
      </c>
    </row>
    <row r="558" spans="1:4" s="15" customFormat="1" ht="12.75">
      <c r="A558" s="6"/>
      <c r="B558" s="7" t="s">
        <v>464</v>
      </c>
      <c r="C558" s="6"/>
      <c r="D558" s="13">
        <f>SUM(D553:D557)</f>
        <v>7433</v>
      </c>
    </row>
    <row r="559" spans="1:4" s="15" customFormat="1" ht="12.75">
      <c r="A559" s="102" t="s">
        <v>696</v>
      </c>
      <c r="B559" s="102"/>
      <c r="C559" s="102"/>
      <c r="D559" s="102"/>
    </row>
    <row r="560" spans="1:4" s="15" customFormat="1" ht="12.75">
      <c r="A560" s="6">
        <v>1</v>
      </c>
      <c r="B560" s="2" t="s">
        <v>781</v>
      </c>
      <c r="C560" s="6">
        <v>2008</v>
      </c>
      <c r="D560" s="11">
        <v>1909.84</v>
      </c>
    </row>
    <row r="561" spans="1:4" s="15" customFormat="1" ht="12.75">
      <c r="A561" s="6">
        <v>2</v>
      </c>
      <c r="B561" s="2" t="s">
        <v>782</v>
      </c>
      <c r="C561" s="6">
        <v>2010</v>
      </c>
      <c r="D561" s="11">
        <v>6106.56</v>
      </c>
    </row>
    <row r="562" spans="1:4" s="15" customFormat="1" ht="12.75">
      <c r="A562" s="6">
        <v>3</v>
      </c>
      <c r="B562" s="2" t="s">
        <v>783</v>
      </c>
      <c r="C562" s="6">
        <v>2010</v>
      </c>
      <c r="D562" s="11">
        <v>1999</v>
      </c>
    </row>
    <row r="563" spans="1:4" s="15" customFormat="1" ht="12.75">
      <c r="A563" s="6">
        <v>4</v>
      </c>
      <c r="B563" s="2" t="s">
        <v>773</v>
      </c>
      <c r="C563" s="6">
        <v>2008</v>
      </c>
      <c r="D563" s="11">
        <v>1800</v>
      </c>
    </row>
    <row r="564" spans="1:4" s="15" customFormat="1" ht="12.75">
      <c r="A564" s="6">
        <v>5</v>
      </c>
      <c r="B564" s="2" t="s">
        <v>779</v>
      </c>
      <c r="C564" s="6">
        <v>2008</v>
      </c>
      <c r="D564" s="11">
        <v>645</v>
      </c>
    </row>
    <row r="565" spans="1:4" s="15" customFormat="1" ht="12.75">
      <c r="A565" s="6">
        <v>6</v>
      </c>
      <c r="B565" s="2" t="s">
        <v>780</v>
      </c>
      <c r="C565" s="6">
        <v>2009</v>
      </c>
      <c r="D565" s="11">
        <v>11840</v>
      </c>
    </row>
    <row r="566" spans="1:4" s="15" customFormat="1" ht="12.75">
      <c r="A566" s="6"/>
      <c r="B566" s="7" t="s">
        <v>464</v>
      </c>
      <c r="C566" s="6"/>
      <c r="D566" s="13">
        <f>SUM(D560:D565)</f>
        <v>24300.4</v>
      </c>
    </row>
    <row r="567" spans="1:4" s="15" customFormat="1" ht="12.75">
      <c r="A567" s="102" t="s">
        <v>791</v>
      </c>
      <c r="B567" s="102"/>
      <c r="C567" s="102"/>
      <c r="D567" s="102"/>
    </row>
    <row r="568" spans="1:4" s="15" customFormat="1" ht="12.75">
      <c r="A568" s="212">
        <v>1</v>
      </c>
      <c r="B568" s="2" t="s">
        <v>792</v>
      </c>
      <c r="C568" s="6">
        <v>2012</v>
      </c>
      <c r="D568" s="11">
        <v>4219.51</v>
      </c>
    </row>
    <row r="569" spans="1:4" s="15" customFormat="1" ht="12.75">
      <c r="A569" s="6">
        <v>2</v>
      </c>
      <c r="B569" s="26" t="s">
        <v>794</v>
      </c>
      <c r="C569" s="27">
        <v>2011</v>
      </c>
      <c r="D569" s="24">
        <v>495.93</v>
      </c>
    </row>
    <row r="570" spans="1:4" s="15" customFormat="1" ht="12.75">
      <c r="A570" s="6">
        <v>3</v>
      </c>
      <c r="B570" s="2" t="s">
        <v>795</v>
      </c>
      <c r="C570" s="6">
        <v>2011</v>
      </c>
      <c r="D570" s="11">
        <v>3008.13</v>
      </c>
    </row>
    <row r="571" spans="1:4" s="15" customFormat="1" ht="12.75">
      <c r="A571" s="212">
        <v>4</v>
      </c>
      <c r="B571" s="2" t="s">
        <v>796</v>
      </c>
      <c r="C571" s="6">
        <v>2011</v>
      </c>
      <c r="D571" s="11">
        <v>2585.36</v>
      </c>
    </row>
    <row r="572" spans="1:4" s="15" customFormat="1" ht="12.75">
      <c r="A572" s="6">
        <v>5</v>
      </c>
      <c r="B572" s="2" t="s">
        <v>797</v>
      </c>
      <c r="C572" s="6">
        <v>2011</v>
      </c>
      <c r="D572" s="11">
        <v>780.49</v>
      </c>
    </row>
    <row r="573" spans="1:6" s="15" customFormat="1" ht="12.75">
      <c r="A573" s="6">
        <v>6</v>
      </c>
      <c r="B573" s="2" t="s">
        <v>798</v>
      </c>
      <c r="C573" s="6">
        <v>2012</v>
      </c>
      <c r="D573" s="11">
        <v>4552.8</v>
      </c>
      <c r="F573" s="47"/>
    </row>
    <row r="574" spans="1:4" s="15" customFormat="1" ht="12.75">
      <c r="A574" s="212">
        <v>7</v>
      </c>
      <c r="B574" s="2" t="s">
        <v>799</v>
      </c>
      <c r="C574" s="6">
        <v>2012</v>
      </c>
      <c r="D574" s="11">
        <v>1024.4</v>
      </c>
    </row>
    <row r="575" spans="1:4" s="15" customFormat="1" ht="12.75">
      <c r="A575" s="6">
        <v>8</v>
      </c>
      <c r="B575" s="2" t="s">
        <v>812</v>
      </c>
      <c r="C575" s="6">
        <v>2012</v>
      </c>
      <c r="D575" s="11">
        <v>284.55</v>
      </c>
    </row>
    <row r="576" spans="1:4" s="15" customFormat="1" ht="12.75">
      <c r="A576" s="6">
        <v>9</v>
      </c>
      <c r="B576" s="2" t="s">
        <v>813</v>
      </c>
      <c r="C576" s="6">
        <v>2008</v>
      </c>
      <c r="D576" s="11">
        <v>286.07</v>
      </c>
    </row>
    <row r="577" spans="1:4" s="15" customFormat="1" ht="12.75">
      <c r="A577" s="212">
        <v>10</v>
      </c>
      <c r="B577" s="2" t="s">
        <v>814</v>
      </c>
      <c r="C577" s="6">
        <v>2008</v>
      </c>
      <c r="D577" s="11">
        <v>2058.2</v>
      </c>
    </row>
    <row r="578" spans="1:4" s="15" customFormat="1" ht="12.75">
      <c r="A578" s="6">
        <v>11</v>
      </c>
      <c r="B578" s="2" t="s">
        <v>820</v>
      </c>
      <c r="C578" s="6">
        <v>2009</v>
      </c>
      <c r="D578" s="11">
        <v>130.33</v>
      </c>
    </row>
    <row r="579" spans="1:4" s="15" customFormat="1" ht="12.75">
      <c r="A579" s="6">
        <v>12</v>
      </c>
      <c r="B579" s="2" t="s">
        <v>821</v>
      </c>
      <c r="C579" s="6">
        <v>2009</v>
      </c>
      <c r="D579" s="11">
        <v>1090</v>
      </c>
    </row>
    <row r="580" spans="1:4" s="15" customFormat="1" ht="12.75">
      <c r="A580" s="212">
        <v>13</v>
      </c>
      <c r="B580" s="2" t="s">
        <v>822</v>
      </c>
      <c r="C580" s="6">
        <v>2009</v>
      </c>
      <c r="D580" s="11">
        <v>2253.28</v>
      </c>
    </row>
    <row r="581" spans="1:4" s="15" customFormat="1" ht="12.75">
      <c r="A581" s="6">
        <v>14</v>
      </c>
      <c r="B581" s="2" t="s">
        <v>823</v>
      </c>
      <c r="C581" s="6">
        <v>2009</v>
      </c>
      <c r="D581" s="11">
        <v>1146.72</v>
      </c>
    </row>
    <row r="582" spans="1:4" s="15" customFormat="1" ht="12.75">
      <c r="A582" s="6">
        <v>15</v>
      </c>
      <c r="B582" s="2" t="s">
        <v>824</v>
      </c>
      <c r="C582" s="6">
        <v>2009</v>
      </c>
      <c r="D582" s="11">
        <v>179.51</v>
      </c>
    </row>
    <row r="583" spans="1:4" s="15" customFormat="1" ht="12.75">
      <c r="A583" s="212">
        <v>16</v>
      </c>
      <c r="B583" s="2" t="s">
        <v>825</v>
      </c>
      <c r="C583" s="6">
        <v>2010</v>
      </c>
      <c r="D583" s="11">
        <v>64.9</v>
      </c>
    </row>
    <row r="584" spans="1:4" s="15" customFormat="1" ht="12.75">
      <c r="A584" s="6">
        <v>17</v>
      </c>
      <c r="B584" s="2" t="s">
        <v>826</v>
      </c>
      <c r="C584" s="6">
        <v>2010</v>
      </c>
      <c r="D584" s="11">
        <v>1614</v>
      </c>
    </row>
    <row r="585" spans="1:4" s="15" customFormat="1" ht="12.75">
      <c r="A585" s="6">
        <v>18</v>
      </c>
      <c r="B585" s="2" t="s">
        <v>796</v>
      </c>
      <c r="C585" s="6">
        <v>2010</v>
      </c>
      <c r="D585" s="11">
        <v>920</v>
      </c>
    </row>
    <row r="586" spans="1:4" s="15" customFormat="1" ht="12.75">
      <c r="A586" s="212">
        <v>19</v>
      </c>
      <c r="B586" s="2" t="s">
        <v>827</v>
      </c>
      <c r="C586" s="6">
        <v>2010</v>
      </c>
      <c r="D586" s="11">
        <v>2049.18</v>
      </c>
    </row>
    <row r="587" spans="1:4" s="15" customFormat="1" ht="12.75">
      <c r="A587" s="6">
        <v>20</v>
      </c>
      <c r="B587" s="2" t="s">
        <v>827</v>
      </c>
      <c r="C587" s="6">
        <v>2010</v>
      </c>
      <c r="D587" s="11">
        <v>1967.21</v>
      </c>
    </row>
    <row r="588" spans="1:4" s="15" customFormat="1" ht="12.75">
      <c r="A588" s="6">
        <v>21</v>
      </c>
      <c r="B588" s="2" t="s">
        <v>828</v>
      </c>
      <c r="C588" s="6">
        <v>2011</v>
      </c>
      <c r="D588" s="11">
        <v>1626.02</v>
      </c>
    </row>
    <row r="589" spans="1:4" s="15" customFormat="1" ht="12.75">
      <c r="A589" s="212">
        <v>22</v>
      </c>
      <c r="B589" s="2" t="s">
        <v>829</v>
      </c>
      <c r="C589" s="6">
        <v>2011</v>
      </c>
      <c r="D589" s="11">
        <v>2845.53</v>
      </c>
    </row>
    <row r="590" spans="1:4" s="15" customFormat="1" ht="12.75">
      <c r="A590" s="6">
        <v>23</v>
      </c>
      <c r="B590" s="2" t="s">
        <v>817</v>
      </c>
      <c r="C590" s="6">
        <v>2011</v>
      </c>
      <c r="D590" s="11">
        <v>317.2</v>
      </c>
    </row>
    <row r="591" spans="1:4" s="15" customFormat="1" ht="12.75">
      <c r="A591" s="6">
        <v>24</v>
      </c>
      <c r="B591" s="2" t="s">
        <v>830</v>
      </c>
      <c r="C591" s="6">
        <v>2011</v>
      </c>
      <c r="D591" s="11">
        <v>325.2</v>
      </c>
    </row>
    <row r="592" spans="1:4" s="15" customFormat="1" ht="12.75">
      <c r="A592" s="212">
        <v>25</v>
      </c>
      <c r="B592" s="2" t="s">
        <v>831</v>
      </c>
      <c r="C592" s="6">
        <v>2011</v>
      </c>
      <c r="D592" s="11">
        <v>422.76</v>
      </c>
    </row>
    <row r="593" spans="1:4" s="15" customFormat="1" ht="12.75">
      <c r="A593" s="6">
        <v>26</v>
      </c>
      <c r="B593" s="2" t="s">
        <v>832</v>
      </c>
      <c r="C593" s="6">
        <v>2012</v>
      </c>
      <c r="D593" s="11">
        <v>1028</v>
      </c>
    </row>
    <row r="594" spans="1:4" s="15" customFormat="1" ht="12.75">
      <c r="A594" s="6">
        <v>27</v>
      </c>
      <c r="B594" s="2" t="s">
        <v>834</v>
      </c>
      <c r="C594" s="6">
        <v>2010</v>
      </c>
      <c r="D594" s="11">
        <v>327.05</v>
      </c>
    </row>
    <row r="595" spans="1:4" s="15" customFormat="1" ht="12.75">
      <c r="A595" s="212">
        <v>28</v>
      </c>
      <c r="B595" s="2" t="s">
        <v>835</v>
      </c>
      <c r="C595" s="6">
        <v>2008</v>
      </c>
      <c r="D595" s="11">
        <v>113.93</v>
      </c>
    </row>
    <row r="596" spans="1:4" s="15" customFormat="1" ht="12.75">
      <c r="A596" s="6">
        <v>29</v>
      </c>
      <c r="B596" s="2" t="s">
        <v>836</v>
      </c>
      <c r="C596" s="6">
        <v>2013</v>
      </c>
      <c r="D596" s="11">
        <v>2276.42</v>
      </c>
    </row>
    <row r="597" spans="1:4" s="15" customFormat="1" ht="12.75">
      <c r="A597" s="6">
        <v>30</v>
      </c>
      <c r="B597" s="2" t="s">
        <v>837</v>
      </c>
      <c r="C597" s="6">
        <v>2008</v>
      </c>
      <c r="D597" s="11">
        <v>882.78</v>
      </c>
    </row>
    <row r="598" spans="1:4" s="15" customFormat="1" ht="12.75">
      <c r="A598" s="212">
        <v>31</v>
      </c>
      <c r="B598" s="2" t="s">
        <v>838</v>
      </c>
      <c r="C598" s="6">
        <v>2011</v>
      </c>
      <c r="D598" s="11">
        <v>2770</v>
      </c>
    </row>
    <row r="599" spans="1:4" s="15" customFormat="1" ht="12.75">
      <c r="A599" s="6">
        <v>32</v>
      </c>
      <c r="B599" s="2" t="s">
        <v>839</v>
      </c>
      <c r="C599" s="6">
        <v>2011</v>
      </c>
      <c r="D599" s="11">
        <v>3689.05</v>
      </c>
    </row>
    <row r="600" spans="1:4" s="15" customFormat="1" ht="12.75">
      <c r="A600" s="6">
        <v>33</v>
      </c>
      <c r="B600" s="2" t="s">
        <v>840</v>
      </c>
      <c r="C600" s="6">
        <v>2011</v>
      </c>
      <c r="D600" s="11">
        <v>2279.27</v>
      </c>
    </row>
    <row r="601" spans="1:4" s="15" customFormat="1" ht="12.75">
      <c r="A601" s="212">
        <v>34</v>
      </c>
      <c r="B601" s="2" t="s">
        <v>841</v>
      </c>
      <c r="C601" s="6">
        <v>2012</v>
      </c>
      <c r="D601" s="11">
        <v>3997.5</v>
      </c>
    </row>
    <row r="602" spans="1:4" s="15" customFormat="1" ht="12.75">
      <c r="A602" s="6">
        <v>35</v>
      </c>
      <c r="B602" s="2" t="s">
        <v>842</v>
      </c>
      <c r="C602" s="6">
        <v>2013</v>
      </c>
      <c r="D602" s="11">
        <v>1330</v>
      </c>
    </row>
    <row r="603" spans="1:4" s="15" customFormat="1" ht="12.75">
      <c r="A603" s="6">
        <v>36</v>
      </c>
      <c r="B603" s="2" t="s">
        <v>843</v>
      </c>
      <c r="C603" s="6">
        <v>2013</v>
      </c>
      <c r="D603" s="11">
        <v>2300</v>
      </c>
    </row>
    <row r="604" spans="1:4" s="15" customFormat="1" ht="12.75">
      <c r="A604" s="212">
        <v>37</v>
      </c>
      <c r="B604" s="2" t="s">
        <v>844</v>
      </c>
      <c r="C604" s="6">
        <v>2013</v>
      </c>
      <c r="D604" s="11">
        <v>490</v>
      </c>
    </row>
    <row r="605" spans="1:4" s="15" customFormat="1" ht="12.75">
      <c r="A605" s="6">
        <v>38</v>
      </c>
      <c r="B605" s="2" t="s">
        <v>845</v>
      </c>
      <c r="C605" s="6">
        <v>2013</v>
      </c>
      <c r="D605" s="11">
        <v>1400</v>
      </c>
    </row>
    <row r="606" spans="1:4" s="15" customFormat="1" ht="12.75">
      <c r="A606" s="6">
        <v>39</v>
      </c>
      <c r="B606" s="2" t="s">
        <v>846</v>
      </c>
      <c r="C606" s="6">
        <v>2013</v>
      </c>
      <c r="D606" s="11">
        <v>3500</v>
      </c>
    </row>
    <row r="607" spans="1:4" s="15" customFormat="1" ht="12.75">
      <c r="A607" s="212">
        <v>40</v>
      </c>
      <c r="B607" s="2" t="s">
        <v>847</v>
      </c>
      <c r="C607" s="6">
        <v>2013</v>
      </c>
      <c r="D607" s="11">
        <v>850</v>
      </c>
    </row>
    <row r="608" spans="1:4" s="15" customFormat="1" ht="12.75">
      <c r="A608" s="6"/>
      <c r="B608" s="7" t="s">
        <v>464</v>
      </c>
      <c r="C608" s="6"/>
      <c r="D608" s="13">
        <f>SUM(D568:D607)</f>
        <v>63481.28</v>
      </c>
    </row>
    <row r="609" spans="1:4" s="15" customFormat="1" ht="12.75">
      <c r="A609" s="102" t="s">
        <v>883</v>
      </c>
      <c r="B609" s="102"/>
      <c r="C609" s="102"/>
      <c r="D609" s="102"/>
    </row>
    <row r="610" spans="1:4" s="15" customFormat="1" ht="12.75">
      <c r="A610" s="6">
        <v>1</v>
      </c>
      <c r="B610" s="2" t="s">
        <v>894</v>
      </c>
      <c r="C610" s="6">
        <v>2008</v>
      </c>
      <c r="D610" s="11">
        <v>1100</v>
      </c>
    </row>
    <row r="611" spans="1:4" s="15" customFormat="1" ht="12.75">
      <c r="A611" s="6">
        <v>2</v>
      </c>
      <c r="B611" s="2" t="s">
        <v>895</v>
      </c>
      <c r="C611" s="6">
        <v>2010</v>
      </c>
      <c r="D611" s="11">
        <v>2200</v>
      </c>
    </row>
    <row r="612" spans="1:4" s="15" customFormat="1" ht="12.75">
      <c r="A612" s="6">
        <v>3</v>
      </c>
      <c r="B612" s="2" t="s">
        <v>896</v>
      </c>
      <c r="C612" s="6">
        <v>2010</v>
      </c>
      <c r="D612" s="11">
        <v>2300</v>
      </c>
    </row>
    <row r="613" spans="1:4" s="15" customFormat="1" ht="12.75">
      <c r="A613" s="6">
        <v>4</v>
      </c>
      <c r="B613" s="2" t="s">
        <v>897</v>
      </c>
      <c r="C613" s="6">
        <v>2010</v>
      </c>
      <c r="D613" s="11">
        <v>687</v>
      </c>
    </row>
    <row r="614" spans="1:4" s="15" customFormat="1" ht="12.75">
      <c r="A614" s="6">
        <v>5</v>
      </c>
      <c r="B614" s="2" t="s">
        <v>898</v>
      </c>
      <c r="C614" s="6">
        <v>2011</v>
      </c>
      <c r="D614" s="11">
        <v>1200</v>
      </c>
    </row>
    <row r="615" spans="1:4" s="15" customFormat="1" ht="12.75">
      <c r="A615" s="6">
        <v>6</v>
      </c>
      <c r="B615" s="2" t="s">
        <v>899</v>
      </c>
      <c r="C615" s="6">
        <v>2011</v>
      </c>
      <c r="D615" s="11">
        <v>460</v>
      </c>
    </row>
    <row r="616" spans="1:4" s="15" customFormat="1" ht="12.75">
      <c r="A616" s="6">
        <v>7</v>
      </c>
      <c r="B616" s="2" t="s">
        <v>900</v>
      </c>
      <c r="C616" s="6">
        <v>2011</v>
      </c>
      <c r="D616" s="11">
        <v>1020</v>
      </c>
    </row>
    <row r="617" spans="1:4" s="15" customFormat="1" ht="12.75">
      <c r="A617" s="6">
        <v>8</v>
      </c>
      <c r="B617" s="2" t="s">
        <v>901</v>
      </c>
      <c r="C617" s="6">
        <v>2011</v>
      </c>
      <c r="D617" s="11">
        <v>1150</v>
      </c>
    </row>
    <row r="618" spans="1:4" s="15" customFormat="1" ht="12.75">
      <c r="A618" s="6">
        <v>9</v>
      </c>
      <c r="B618" s="2" t="s">
        <v>889</v>
      </c>
      <c r="C618" s="6">
        <v>2011</v>
      </c>
      <c r="D618" s="11">
        <v>4800</v>
      </c>
    </row>
    <row r="619" spans="1:4" s="15" customFormat="1" ht="12.75">
      <c r="A619" s="6">
        <v>10</v>
      </c>
      <c r="B619" s="2" t="s">
        <v>890</v>
      </c>
      <c r="C619" s="6">
        <v>2011</v>
      </c>
      <c r="D619" s="11">
        <v>1228</v>
      </c>
    </row>
    <row r="620" spans="1:4" s="15" customFormat="1" ht="12.75">
      <c r="A620" s="6">
        <v>11</v>
      </c>
      <c r="B620" s="2" t="s">
        <v>891</v>
      </c>
      <c r="C620" s="6">
        <v>2011</v>
      </c>
      <c r="D620" s="11">
        <v>1200</v>
      </c>
    </row>
    <row r="621" spans="1:4" s="15" customFormat="1" ht="12.75">
      <c r="A621" s="6">
        <v>12</v>
      </c>
      <c r="B621" s="2" t="s">
        <v>892</v>
      </c>
      <c r="C621" s="6">
        <v>2011</v>
      </c>
      <c r="D621" s="11">
        <v>516</v>
      </c>
    </row>
    <row r="622" spans="1:4" s="15" customFormat="1" ht="12.75">
      <c r="A622" s="6">
        <v>13</v>
      </c>
      <c r="B622" s="2" t="s">
        <v>893</v>
      </c>
      <c r="C622" s="6">
        <v>2011</v>
      </c>
      <c r="D622" s="11">
        <v>740</v>
      </c>
    </row>
    <row r="623" spans="1:4" s="15" customFormat="1" ht="12.75">
      <c r="A623" s="6"/>
      <c r="B623" s="7" t="s">
        <v>464</v>
      </c>
      <c r="C623" s="6"/>
      <c r="D623" s="13">
        <f>SUM(D610:D622)</f>
        <v>18601</v>
      </c>
    </row>
    <row r="624" spans="1:4" s="15" customFormat="1" ht="12.75">
      <c r="A624" s="102" t="s">
        <v>908</v>
      </c>
      <c r="B624" s="102"/>
      <c r="C624" s="102"/>
      <c r="D624" s="102"/>
    </row>
    <row r="625" spans="1:4" s="15" customFormat="1" ht="12.75">
      <c r="A625" s="6">
        <v>1</v>
      </c>
      <c r="B625" s="38" t="s">
        <v>929</v>
      </c>
      <c r="C625" s="6">
        <v>2010</v>
      </c>
      <c r="D625" s="11">
        <v>683.2</v>
      </c>
    </row>
    <row r="626" spans="1:4" s="15" customFormat="1" ht="12.75">
      <c r="A626" s="6">
        <v>2</v>
      </c>
      <c r="B626" s="38" t="s">
        <v>930</v>
      </c>
      <c r="C626" s="6">
        <v>2010</v>
      </c>
      <c r="D626" s="11">
        <v>307.44</v>
      </c>
    </row>
    <row r="627" spans="1:4" s="15" customFormat="1" ht="12.75">
      <c r="A627" s="6">
        <v>3</v>
      </c>
      <c r="B627" s="38" t="s">
        <v>931</v>
      </c>
      <c r="C627" s="6">
        <v>2010</v>
      </c>
      <c r="D627" s="11">
        <v>2119.14</v>
      </c>
    </row>
    <row r="628" spans="1:4" s="15" customFormat="1" ht="12.75">
      <c r="A628" s="6">
        <v>4</v>
      </c>
      <c r="B628" s="38" t="s">
        <v>932</v>
      </c>
      <c r="C628" s="6">
        <v>2010</v>
      </c>
      <c r="D628" s="11">
        <v>4670.16</v>
      </c>
    </row>
    <row r="629" spans="1:4" s="15" customFormat="1" ht="12.75">
      <c r="A629" s="6">
        <v>5</v>
      </c>
      <c r="B629" s="38" t="s">
        <v>933</v>
      </c>
      <c r="C629" s="6">
        <v>2010</v>
      </c>
      <c r="D629" s="11">
        <v>1429.84</v>
      </c>
    </row>
    <row r="630" spans="1:4" s="15" customFormat="1" ht="12.75">
      <c r="A630" s="6">
        <v>6</v>
      </c>
      <c r="B630" s="38" t="s">
        <v>934</v>
      </c>
      <c r="C630" s="6">
        <v>2010</v>
      </c>
      <c r="D630" s="11">
        <v>813.74</v>
      </c>
    </row>
    <row r="631" spans="1:4" s="15" customFormat="1" ht="12.75">
      <c r="A631" s="6">
        <v>7</v>
      </c>
      <c r="B631" s="38" t="s">
        <v>935</v>
      </c>
      <c r="C631" s="6">
        <v>2008</v>
      </c>
      <c r="D631" s="11">
        <v>549</v>
      </c>
    </row>
    <row r="632" spans="1:4" s="15" customFormat="1" ht="12.75">
      <c r="A632" s="6">
        <v>8</v>
      </c>
      <c r="B632" s="38" t="s">
        <v>936</v>
      </c>
      <c r="C632" s="6">
        <v>2008</v>
      </c>
      <c r="D632" s="11">
        <v>1994.7</v>
      </c>
    </row>
    <row r="633" spans="1:4" s="15" customFormat="1" ht="12.75">
      <c r="A633" s="6">
        <v>9</v>
      </c>
      <c r="B633" s="38" t="s">
        <v>937</v>
      </c>
      <c r="C633" s="6">
        <v>2010</v>
      </c>
      <c r="D633" s="11">
        <v>12258.56</v>
      </c>
    </row>
    <row r="634" spans="1:4" s="15" customFormat="1" ht="12.75">
      <c r="A634" s="6">
        <v>10</v>
      </c>
      <c r="B634" s="38" t="s">
        <v>938</v>
      </c>
      <c r="C634" s="6">
        <v>2010</v>
      </c>
      <c r="D634" s="11">
        <v>1246.84</v>
      </c>
    </row>
    <row r="635" spans="1:4" s="15" customFormat="1" ht="12.75">
      <c r="A635" s="6">
        <v>11</v>
      </c>
      <c r="B635" s="38" t="s">
        <v>939</v>
      </c>
      <c r="C635" s="6">
        <v>2010</v>
      </c>
      <c r="D635" s="11">
        <v>1438.38</v>
      </c>
    </row>
    <row r="636" spans="1:4" s="15" customFormat="1" ht="12.75">
      <c r="A636" s="6">
        <v>12</v>
      </c>
      <c r="B636" s="38" t="s">
        <v>940</v>
      </c>
      <c r="C636" s="6">
        <v>2011</v>
      </c>
      <c r="D636" s="11">
        <v>675.27</v>
      </c>
    </row>
    <row r="637" spans="1:4" s="15" customFormat="1" ht="12.75">
      <c r="A637" s="6">
        <v>13</v>
      </c>
      <c r="B637" s="38" t="s">
        <v>918</v>
      </c>
      <c r="C637" s="6">
        <v>2010</v>
      </c>
      <c r="D637" s="11">
        <v>13639.6</v>
      </c>
    </row>
    <row r="638" spans="1:4" s="15" customFormat="1" ht="12.75">
      <c r="A638" s="6">
        <v>14</v>
      </c>
      <c r="B638" s="38" t="s">
        <v>927</v>
      </c>
      <c r="C638" s="6">
        <v>2008.2011</v>
      </c>
      <c r="D638" s="11">
        <v>11403.5</v>
      </c>
    </row>
    <row r="639" spans="1:4" s="15" customFormat="1" ht="12.75">
      <c r="A639" s="6"/>
      <c r="B639" s="7" t="s">
        <v>464</v>
      </c>
      <c r="C639" s="6"/>
      <c r="D639" s="13">
        <f>SUM(D625:D638)</f>
        <v>53229.37</v>
      </c>
    </row>
    <row r="640" spans="1:4" s="15" customFormat="1" ht="12.75">
      <c r="A640" s="102" t="s">
        <v>946</v>
      </c>
      <c r="B640" s="102"/>
      <c r="C640" s="102"/>
      <c r="D640" s="102"/>
    </row>
    <row r="641" spans="1:4" s="15" customFormat="1" ht="12.75">
      <c r="A641" s="6">
        <v>1</v>
      </c>
      <c r="B641" s="2" t="s">
        <v>982</v>
      </c>
      <c r="C641" s="6">
        <v>2011</v>
      </c>
      <c r="D641" s="11">
        <v>15299.96</v>
      </c>
    </row>
    <row r="642" spans="1:4" s="15" customFormat="1" ht="12.75">
      <c r="A642" s="6">
        <v>2</v>
      </c>
      <c r="B642" s="2" t="s">
        <v>983</v>
      </c>
      <c r="C642" s="6">
        <v>2008</v>
      </c>
      <c r="D642" s="11">
        <v>1994.7</v>
      </c>
    </row>
    <row r="643" spans="1:4" s="15" customFormat="1" ht="12.75">
      <c r="A643" s="6">
        <v>3</v>
      </c>
      <c r="B643" s="2" t="s">
        <v>984</v>
      </c>
      <c r="C643" s="6">
        <v>2010</v>
      </c>
      <c r="D643" s="11">
        <v>15000</v>
      </c>
    </row>
    <row r="644" spans="1:4" s="15" customFormat="1" ht="12.75">
      <c r="A644" s="6">
        <v>4</v>
      </c>
      <c r="B644" s="2" t="s">
        <v>985</v>
      </c>
      <c r="C644" s="6">
        <v>2011</v>
      </c>
      <c r="D644" s="11">
        <v>5999.98</v>
      </c>
    </row>
    <row r="645" spans="1:4" s="15" customFormat="1" ht="12.75">
      <c r="A645" s="6">
        <v>5</v>
      </c>
      <c r="B645" s="2" t="s">
        <v>986</v>
      </c>
      <c r="C645" s="6">
        <v>2011</v>
      </c>
      <c r="D645" s="11">
        <v>48816.04</v>
      </c>
    </row>
    <row r="646" spans="1:4" s="15" customFormat="1" ht="12.75">
      <c r="A646" s="6">
        <v>6</v>
      </c>
      <c r="B646" s="2" t="s">
        <v>987</v>
      </c>
      <c r="C646" s="6">
        <v>2010</v>
      </c>
      <c r="D646" s="11">
        <v>1500</v>
      </c>
    </row>
    <row r="647" spans="1:4" s="15" customFormat="1" ht="12.75">
      <c r="A647" s="6">
        <v>7</v>
      </c>
      <c r="B647" s="2" t="s">
        <v>988</v>
      </c>
      <c r="C647" s="6">
        <v>2008</v>
      </c>
      <c r="D647" s="11">
        <v>1584.78</v>
      </c>
    </row>
    <row r="648" spans="1:4" s="15" customFormat="1" ht="12.75">
      <c r="A648" s="6">
        <v>8</v>
      </c>
      <c r="B648" s="2" t="s">
        <v>1000</v>
      </c>
      <c r="C648" s="6">
        <v>2010</v>
      </c>
      <c r="D648" s="11">
        <v>13560.3</v>
      </c>
    </row>
    <row r="649" spans="1:4" s="15" customFormat="1" ht="12.75">
      <c r="A649" s="6">
        <v>9</v>
      </c>
      <c r="B649" s="2" t="s">
        <v>1001</v>
      </c>
      <c r="C649" s="6">
        <v>2011</v>
      </c>
      <c r="D649" s="11">
        <v>3437.85</v>
      </c>
    </row>
    <row r="650" spans="1:4" s="15" customFormat="1" ht="12.75">
      <c r="A650" s="6">
        <v>10</v>
      </c>
      <c r="B650" s="2" t="s">
        <v>1002</v>
      </c>
      <c r="C650" s="6">
        <v>2010</v>
      </c>
      <c r="D650" s="11">
        <v>1500</v>
      </c>
    </row>
    <row r="651" spans="1:4" s="15" customFormat="1" ht="12.75">
      <c r="A651" s="6">
        <v>11</v>
      </c>
      <c r="B651" s="2" t="s">
        <v>1003</v>
      </c>
      <c r="C651" s="6">
        <v>2010</v>
      </c>
      <c r="D651" s="11">
        <v>1500</v>
      </c>
    </row>
    <row r="652" spans="1:4" s="15" customFormat="1" ht="12.75">
      <c r="A652" s="6">
        <v>12</v>
      </c>
      <c r="B652" s="2" t="s">
        <v>1004</v>
      </c>
      <c r="C652" s="6">
        <v>2008</v>
      </c>
      <c r="D652" s="11">
        <v>179</v>
      </c>
    </row>
    <row r="653" spans="1:4" s="15" customFormat="1" ht="12.75">
      <c r="A653" s="6">
        <v>13</v>
      </c>
      <c r="B653" s="2" t="s">
        <v>1005</v>
      </c>
      <c r="C653" s="6">
        <v>2008</v>
      </c>
      <c r="D653" s="11">
        <v>399</v>
      </c>
    </row>
    <row r="654" spans="1:4" s="15" customFormat="1" ht="12.75">
      <c r="A654" s="6">
        <v>14</v>
      </c>
      <c r="B654" s="2" t="s">
        <v>1006</v>
      </c>
      <c r="C654" s="6">
        <v>2010</v>
      </c>
      <c r="D654" s="11">
        <v>1314</v>
      </c>
    </row>
    <row r="655" spans="1:4" s="15" customFormat="1" ht="12.75">
      <c r="A655" s="6">
        <v>15</v>
      </c>
      <c r="B655" s="2" t="s">
        <v>975</v>
      </c>
      <c r="C655" s="6">
        <v>2010</v>
      </c>
      <c r="D655" s="11">
        <v>2500</v>
      </c>
    </row>
    <row r="656" spans="1:4" s="15" customFormat="1" ht="12.75">
      <c r="A656" s="6">
        <v>16</v>
      </c>
      <c r="B656" s="2" t="s">
        <v>976</v>
      </c>
      <c r="C656" s="6">
        <v>2010</v>
      </c>
      <c r="D656" s="11">
        <v>13960</v>
      </c>
    </row>
    <row r="657" spans="1:4" s="15" customFormat="1" ht="12.75">
      <c r="A657" s="6">
        <v>17</v>
      </c>
      <c r="B657" s="2" t="s">
        <v>960</v>
      </c>
      <c r="C657" s="6">
        <v>2011</v>
      </c>
      <c r="D657" s="11">
        <v>24999.75</v>
      </c>
    </row>
    <row r="658" spans="1:4" s="15" customFormat="1" ht="12.75">
      <c r="A658" s="6">
        <v>18</v>
      </c>
      <c r="B658" s="2" t="s">
        <v>962</v>
      </c>
      <c r="C658" s="6">
        <v>2010</v>
      </c>
      <c r="D658" s="11">
        <v>6000</v>
      </c>
    </row>
    <row r="659" spans="1:4" s="15" customFormat="1" ht="12.75">
      <c r="A659" s="6">
        <v>19</v>
      </c>
      <c r="B659" s="2" t="s">
        <v>959</v>
      </c>
      <c r="C659" s="6">
        <v>2008</v>
      </c>
      <c r="D659" s="11">
        <v>2223</v>
      </c>
    </row>
    <row r="660" spans="1:4" s="15" customFormat="1" ht="12.75">
      <c r="A660" s="6">
        <v>20</v>
      </c>
      <c r="B660" s="2" t="s">
        <v>960</v>
      </c>
      <c r="C660" s="6">
        <v>2010</v>
      </c>
      <c r="D660" s="11">
        <v>3490</v>
      </c>
    </row>
    <row r="661" spans="1:4" s="15" customFormat="1" ht="12.75">
      <c r="A661" s="6">
        <v>21</v>
      </c>
      <c r="B661" s="2" t="s">
        <v>976</v>
      </c>
      <c r="C661" s="6">
        <v>2011</v>
      </c>
      <c r="D661" s="11">
        <v>8999.97</v>
      </c>
    </row>
    <row r="662" spans="1:4" s="15" customFormat="1" ht="12.75">
      <c r="A662" s="6">
        <v>22</v>
      </c>
      <c r="B662" s="2" t="s">
        <v>978</v>
      </c>
      <c r="C662" s="6">
        <v>2011</v>
      </c>
      <c r="D662" s="11">
        <v>1450</v>
      </c>
    </row>
    <row r="663" spans="1:4" s="15" customFormat="1" ht="12.75">
      <c r="A663" s="6">
        <v>23</v>
      </c>
      <c r="B663" s="2" t="s">
        <v>979</v>
      </c>
      <c r="C663" s="6">
        <v>2011</v>
      </c>
      <c r="D663" s="11">
        <v>9599.9</v>
      </c>
    </row>
    <row r="664" spans="1:4" s="15" customFormat="1" ht="12.75">
      <c r="A664" s="6">
        <v>24</v>
      </c>
      <c r="B664" s="2" t="s">
        <v>980</v>
      </c>
      <c r="C664" s="6">
        <v>2011</v>
      </c>
      <c r="D664" s="11">
        <v>5999.98</v>
      </c>
    </row>
    <row r="665" spans="1:4" s="15" customFormat="1" ht="12.75">
      <c r="A665" s="6">
        <v>25</v>
      </c>
      <c r="B665" s="2" t="s">
        <v>980</v>
      </c>
      <c r="C665" s="6">
        <v>2011</v>
      </c>
      <c r="D665" s="11">
        <v>2999.99</v>
      </c>
    </row>
    <row r="666" spans="1:4" s="15" customFormat="1" ht="12.75">
      <c r="A666" s="6"/>
      <c r="B666" s="7" t="s">
        <v>464</v>
      </c>
      <c r="C666" s="6"/>
      <c r="D666" s="13">
        <f>SUM(D641:D665)</f>
        <v>194308.19999999998</v>
      </c>
    </row>
    <row r="667" spans="1:4" s="15" customFormat="1" ht="12.75">
      <c r="A667" s="102" t="s">
        <v>1011</v>
      </c>
      <c r="B667" s="102"/>
      <c r="C667" s="102"/>
      <c r="D667" s="102"/>
    </row>
    <row r="668" spans="1:4" s="15" customFormat="1" ht="12.75">
      <c r="A668" s="6">
        <v>1</v>
      </c>
      <c r="B668" s="2" t="s">
        <v>1108</v>
      </c>
      <c r="C668" s="6">
        <v>2008</v>
      </c>
      <c r="D668" s="11">
        <v>2440</v>
      </c>
    </row>
    <row r="669" spans="1:4" s="15" customFormat="1" ht="12.75">
      <c r="A669" s="6">
        <v>2</v>
      </c>
      <c r="B669" s="2" t="s">
        <v>1109</v>
      </c>
      <c r="C669" s="6">
        <v>2008</v>
      </c>
      <c r="D669" s="11">
        <v>2377.3</v>
      </c>
    </row>
    <row r="670" spans="1:4" s="15" customFormat="1" ht="12.75">
      <c r="A670" s="6">
        <v>3</v>
      </c>
      <c r="B670" s="2" t="s">
        <v>1110</v>
      </c>
      <c r="C670" s="6">
        <v>2008</v>
      </c>
      <c r="D670" s="11">
        <v>1830</v>
      </c>
    </row>
    <row r="671" spans="1:4" s="15" customFormat="1" ht="12.75">
      <c r="A671" s="6">
        <v>4</v>
      </c>
      <c r="B671" s="2" t="s">
        <v>1111</v>
      </c>
      <c r="C671" s="6">
        <v>2008</v>
      </c>
      <c r="D671" s="11">
        <v>2223</v>
      </c>
    </row>
    <row r="672" spans="1:4" s="15" customFormat="1" ht="12.75">
      <c r="A672" s="6">
        <v>5</v>
      </c>
      <c r="B672" s="2" t="s">
        <v>1112</v>
      </c>
      <c r="C672" s="6">
        <v>2008</v>
      </c>
      <c r="D672" s="11">
        <v>2500</v>
      </c>
    </row>
    <row r="673" spans="1:4" s="15" customFormat="1" ht="12.75">
      <c r="A673" s="6">
        <v>6</v>
      </c>
      <c r="B673" s="2" t="s">
        <v>1112</v>
      </c>
      <c r="C673" s="6">
        <v>2009</v>
      </c>
      <c r="D673" s="11">
        <v>3130</v>
      </c>
    </row>
    <row r="674" spans="1:4" s="15" customFormat="1" ht="12.75">
      <c r="A674" s="6">
        <v>7</v>
      </c>
      <c r="B674" s="2" t="s">
        <v>773</v>
      </c>
      <c r="C674" s="6">
        <v>2009</v>
      </c>
      <c r="D674" s="11">
        <v>2488</v>
      </c>
    </row>
    <row r="675" spans="1:4" s="15" customFormat="1" ht="12.75">
      <c r="A675" s="6">
        <v>8</v>
      </c>
      <c r="B675" s="2" t="s">
        <v>1113</v>
      </c>
      <c r="C675" s="6">
        <v>2011</v>
      </c>
      <c r="D675" s="11">
        <v>2500</v>
      </c>
    </row>
    <row r="676" spans="1:4" s="15" customFormat="1" ht="12.75">
      <c r="A676" s="6">
        <v>9</v>
      </c>
      <c r="B676" s="2" t="s">
        <v>1114</v>
      </c>
      <c r="C676" s="6">
        <v>2012</v>
      </c>
      <c r="D676" s="11">
        <v>1599</v>
      </c>
    </row>
    <row r="677" spans="1:4" s="15" customFormat="1" ht="12.75">
      <c r="A677" s="6">
        <v>10</v>
      </c>
      <c r="B677" s="2" t="s">
        <v>1115</v>
      </c>
      <c r="C677" s="6">
        <v>2012</v>
      </c>
      <c r="D677" s="11">
        <v>2120</v>
      </c>
    </row>
    <row r="678" spans="1:4" s="15" customFormat="1" ht="12.75">
      <c r="A678" s="6">
        <v>11</v>
      </c>
      <c r="B678" s="2" t="s">
        <v>1116</v>
      </c>
      <c r="C678" s="6">
        <v>2011</v>
      </c>
      <c r="D678" s="11">
        <v>624.64</v>
      </c>
    </row>
    <row r="679" spans="1:4" s="15" customFormat="1" ht="12.75">
      <c r="A679" s="6">
        <v>12</v>
      </c>
      <c r="B679" s="2" t="s">
        <v>1034</v>
      </c>
      <c r="C679" s="6">
        <v>2010</v>
      </c>
      <c r="D679" s="11">
        <v>10000.01</v>
      </c>
    </row>
    <row r="680" spans="1:4" s="15" customFormat="1" ht="12.75">
      <c r="A680" s="6"/>
      <c r="B680" s="7" t="s">
        <v>464</v>
      </c>
      <c r="C680" s="6"/>
      <c r="D680" s="13">
        <f>SUM(D668:D679)</f>
        <v>33831.95</v>
      </c>
    </row>
    <row r="681" spans="1:4" s="15" customFormat="1" ht="12.75">
      <c r="A681" s="102" t="s">
        <v>1170</v>
      </c>
      <c r="B681" s="102"/>
      <c r="C681" s="102"/>
      <c r="D681" s="102"/>
    </row>
    <row r="682" spans="1:4" s="15" customFormat="1" ht="12.75">
      <c r="A682" s="6">
        <v>1</v>
      </c>
      <c r="B682" s="2" t="s">
        <v>1198</v>
      </c>
      <c r="C682" s="6">
        <v>2008</v>
      </c>
      <c r="D682" s="11">
        <v>240</v>
      </c>
    </row>
    <row r="683" spans="1:4" s="15" customFormat="1" ht="12.75">
      <c r="A683" s="6">
        <v>2</v>
      </c>
      <c r="B683" s="2" t="s">
        <v>1198</v>
      </c>
      <c r="C683" s="6">
        <v>2008</v>
      </c>
      <c r="D683" s="11">
        <v>240</v>
      </c>
    </row>
    <row r="684" spans="1:4" s="15" customFormat="1" ht="12.75">
      <c r="A684" s="6">
        <v>3</v>
      </c>
      <c r="B684" s="2" t="s">
        <v>1199</v>
      </c>
      <c r="C684" s="6">
        <v>2009</v>
      </c>
      <c r="D684" s="11">
        <v>299</v>
      </c>
    </row>
    <row r="685" spans="1:4" s="15" customFormat="1" ht="12.75">
      <c r="A685" s="6">
        <v>4</v>
      </c>
      <c r="B685" s="2" t="s">
        <v>1200</v>
      </c>
      <c r="C685" s="6">
        <v>2010</v>
      </c>
      <c r="D685" s="11">
        <v>1995</v>
      </c>
    </row>
    <row r="686" spans="1:4" s="15" customFormat="1" ht="12.75">
      <c r="A686" s="6">
        <v>5</v>
      </c>
      <c r="B686" s="2" t="s">
        <v>1201</v>
      </c>
      <c r="C686" s="6">
        <v>2010</v>
      </c>
      <c r="D686" s="11">
        <v>990.01</v>
      </c>
    </row>
    <row r="687" spans="1:4" s="15" customFormat="1" ht="12.75">
      <c r="A687" s="6">
        <v>6</v>
      </c>
      <c r="B687" s="2" t="s">
        <v>1202</v>
      </c>
      <c r="C687" s="6">
        <v>2010</v>
      </c>
      <c r="D687" s="11">
        <v>1075</v>
      </c>
    </row>
    <row r="688" spans="1:4" s="15" customFormat="1" ht="12.75">
      <c r="A688" s="6">
        <v>7</v>
      </c>
      <c r="B688" s="2" t="s">
        <v>1203</v>
      </c>
      <c r="C688" s="6">
        <v>2010</v>
      </c>
      <c r="D688" s="11">
        <v>1057</v>
      </c>
    </row>
    <row r="689" spans="1:4" s="15" customFormat="1" ht="12.75">
      <c r="A689" s="6">
        <v>8</v>
      </c>
      <c r="B689" s="2" t="s">
        <v>1204</v>
      </c>
      <c r="C689" s="6">
        <v>2011</v>
      </c>
      <c r="D689" s="11">
        <v>1368</v>
      </c>
    </row>
    <row r="690" spans="1:4" s="15" customFormat="1" ht="12.75">
      <c r="A690" s="6">
        <v>9</v>
      </c>
      <c r="B690" s="2" t="s">
        <v>1205</v>
      </c>
      <c r="C690" s="6">
        <v>2008</v>
      </c>
      <c r="D690" s="11">
        <v>1464</v>
      </c>
    </row>
    <row r="691" spans="1:4" s="15" customFormat="1" ht="12.75">
      <c r="A691" s="6">
        <v>10</v>
      </c>
      <c r="B691" s="2" t="s">
        <v>1206</v>
      </c>
      <c r="C691" s="6">
        <v>2008</v>
      </c>
      <c r="D691" s="11">
        <v>1994.7</v>
      </c>
    </row>
    <row r="692" spans="1:4" s="15" customFormat="1" ht="12.75">
      <c r="A692" s="6">
        <v>11</v>
      </c>
      <c r="B692" s="2" t="s">
        <v>1111</v>
      </c>
      <c r="C692" s="6">
        <v>2008</v>
      </c>
      <c r="D692" s="11">
        <v>2223</v>
      </c>
    </row>
    <row r="693" spans="1:4" s="15" customFormat="1" ht="12.75">
      <c r="A693" s="6">
        <v>12</v>
      </c>
      <c r="B693" s="2" t="s">
        <v>1207</v>
      </c>
      <c r="C693" s="6">
        <v>2010</v>
      </c>
      <c r="D693" s="11">
        <v>2316</v>
      </c>
    </row>
    <row r="694" spans="1:4" s="15" customFormat="1" ht="12.75">
      <c r="A694" s="6">
        <v>13</v>
      </c>
      <c r="B694" s="2" t="s">
        <v>1208</v>
      </c>
      <c r="C694" s="6">
        <v>2011</v>
      </c>
      <c r="D694" s="11">
        <v>1450</v>
      </c>
    </row>
    <row r="695" spans="1:4" s="15" customFormat="1" ht="12.75">
      <c r="A695" s="6">
        <v>14</v>
      </c>
      <c r="B695" s="2" t="s">
        <v>1209</v>
      </c>
      <c r="C695" s="6">
        <v>2011</v>
      </c>
      <c r="D695" s="11">
        <v>16999.95</v>
      </c>
    </row>
    <row r="696" spans="1:4" s="15" customFormat="1" ht="12.75">
      <c r="A696" s="6">
        <v>15</v>
      </c>
      <c r="B696" s="2" t="s">
        <v>1210</v>
      </c>
      <c r="C696" s="6">
        <v>2012</v>
      </c>
      <c r="D696" s="11">
        <v>7180</v>
      </c>
    </row>
    <row r="697" spans="1:4" s="15" customFormat="1" ht="12.75">
      <c r="A697" s="6">
        <v>16</v>
      </c>
      <c r="B697" s="2" t="s">
        <v>1211</v>
      </c>
      <c r="C697" s="6">
        <v>2012</v>
      </c>
      <c r="D697" s="11">
        <v>1560</v>
      </c>
    </row>
    <row r="698" spans="1:4" s="15" customFormat="1" ht="12.75">
      <c r="A698" s="6">
        <v>17</v>
      </c>
      <c r="B698" s="2" t="s">
        <v>1212</v>
      </c>
      <c r="C698" s="6">
        <v>2012</v>
      </c>
      <c r="D698" s="11">
        <v>100</v>
      </c>
    </row>
    <row r="699" spans="1:4" s="15" customFormat="1" ht="12.75">
      <c r="A699" s="6">
        <v>18</v>
      </c>
      <c r="B699" s="2" t="s">
        <v>1213</v>
      </c>
      <c r="C699" s="6">
        <v>2011</v>
      </c>
      <c r="D699" s="11">
        <v>345</v>
      </c>
    </row>
    <row r="700" spans="1:4" s="15" customFormat="1" ht="12.75">
      <c r="A700" s="6">
        <v>19</v>
      </c>
      <c r="B700" s="2" t="s">
        <v>1186</v>
      </c>
      <c r="C700" s="6">
        <v>2011</v>
      </c>
      <c r="D700" s="11">
        <v>24999.75</v>
      </c>
    </row>
    <row r="701" spans="1:4" s="15" customFormat="1" ht="25.5">
      <c r="A701" s="6">
        <v>20</v>
      </c>
      <c r="B701" s="2" t="s">
        <v>1187</v>
      </c>
      <c r="C701" s="6">
        <v>2011</v>
      </c>
      <c r="D701" s="11">
        <v>20999.96</v>
      </c>
    </row>
    <row r="702" spans="1:4" s="15" customFormat="1" ht="12.75">
      <c r="A702" s="6"/>
      <c r="B702" s="7" t="s">
        <v>464</v>
      </c>
      <c r="C702" s="6"/>
      <c r="D702" s="13">
        <f>SUM(D682:D701)</f>
        <v>88896.37</v>
      </c>
    </row>
    <row r="703" spans="1:4" s="15" customFormat="1" ht="12.75">
      <c r="A703" s="102" t="s">
        <v>1220</v>
      </c>
      <c r="B703" s="102"/>
      <c r="C703" s="102"/>
      <c r="D703" s="102"/>
    </row>
    <row r="704" spans="1:4" s="15" customFormat="1" ht="12.75">
      <c r="A704" s="6">
        <v>1</v>
      </c>
      <c r="B704" s="2" t="s">
        <v>1245</v>
      </c>
      <c r="C704" s="6">
        <v>2011</v>
      </c>
      <c r="D704" s="11">
        <v>2399</v>
      </c>
    </row>
    <row r="705" spans="1:4" s="15" customFormat="1" ht="12.75">
      <c r="A705" s="6">
        <v>2</v>
      </c>
      <c r="B705" s="2" t="s">
        <v>1246</v>
      </c>
      <c r="C705" s="6">
        <v>2012</v>
      </c>
      <c r="D705" s="11">
        <v>2499</v>
      </c>
    </row>
    <row r="706" spans="1:4" s="15" customFormat="1" ht="12.75">
      <c r="A706" s="6">
        <v>3</v>
      </c>
      <c r="B706" s="2" t="s">
        <v>1247</v>
      </c>
      <c r="C706" s="6">
        <v>2012</v>
      </c>
      <c r="D706" s="11">
        <v>1.23</v>
      </c>
    </row>
    <row r="707" spans="1:4" s="15" customFormat="1" ht="12.75">
      <c r="A707" s="6">
        <v>4</v>
      </c>
      <c r="B707" s="2" t="s">
        <v>1248</v>
      </c>
      <c r="C707" s="6">
        <v>2013</v>
      </c>
      <c r="D707" s="11">
        <v>2089.77</v>
      </c>
    </row>
    <row r="708" spans="1:4" s="15" customFormat="1" ht="12.75">
      <c r="A708" s="6">
        <v>5</v>
      </c>
      <c r="B708" s="2" t="s">
        <v>1249</v>
      </c>
      <c r="C708" s="6">
        <v>2012</v>
      </c>
      <c r="D708" s="11">
        <v>481.31</v>
      </c>
    </row>
    <row r="709" spans="1:4" s="15" customFormat="1" ht="12.75">
      <c r="A709" s="6">
        <v>6</v>
      </c>
      <c r="B709" s="2" t="s">
        <v>1250</v>
      </c>
      <c r="C709" s="6">
        <v>2012</v>
      </c>
      <c r="D709" s="11">
        <v>233.38</v>
      </c>
    </row>
    <row r="710" spans="1:4" s="15" customFormat="1" ht="12.75">
      <c r="A710" s="6">
        <v>7</v>
      </c>
      <c r="B710" s="2" t="s">
        <v>1251</v>
      </c>
      <c r="C710" s="6">
        <v>2009</v>
      </c>
      <c r="D710" s="11">
        <v>1584.78</v>
      </c>
    </row>
    <row r="711" spans="1:4" s="15" customFormat="1" ht="12.75">
      <c r="A711" s="6">
        <v>8</v>
      </c>
      <c r="B711" s="2" t="s">
        <v>1252</v>
      </c>
      <c r="C711" s="6">
        <v>2011</v>
      </c>
      <c r="D711" s="11">
        <v>675.27</v>
      </c>
    </row>
    <row r="712" spans="1:4" s="15" customFormat="1" ht="12.75">
      <c r="A712" s="6">
        <v>9</v>
      </c>
      <c r="B712" s="2" t="s">
        <v>1253</v>
      </c>
      <c r="C712" s="6">
        <v>2013</v>
      </c>
      <c r="D712" s="11">
        <v>1.23</v>
      </c>
    </row>
    <row r="713" spans="1:4" s="15" customFormat="1" ht="12.75">
      <c r="A713" s="6">
        <v>10</v>
      </c>
      <c r="B713" s="2" t="s">
        <v>1034</v>
      </c>
      <c r="C713" s="6">
        <v>2008</v>
      </c>
      <c r="D713" s="11">
        <v>2223</v>
      </c>
    </row>
    <row r="714" spans="1:4" s="15" customFormat="1" ht="12.75">
      <c r="A714" s="6">
        <v>11</v>
      </c>
      <c r="B714" s="2" t="s">
        <v>1236</v>
      </c>
      <c r="C714" s="6">
        <v>2009</v>
      </c>
      <c r="D714" s="11">
        <v>2500</v>
      </c>
    </row>
    <row r="715" spans="1:4" s="15" customFormat="1" ht="12.75">
      <c r="A715" s="6">
        <v>12</v>
      </c>
      <c r="B715" s="2" t="s">
        <v>1237</v>
      </c>
      <c r="C715" s="6">
        <v>2010</v>
      </c>
      <c r="D715" s="11">
        <v>1249</v>
      </c>
    </row>
    <row r="716" spans="1:4" s="15" customFormat="1" ht="12.75">
      <c r="A716" s="6">
        <v>13</v>
      </c>
      <c r="B716" s="2" t="s">
        <v>1237</v>
      </c>
      <c r="C716" s="6">
        <v>2011</v>
      </c>
      <c r="D716" s="11">
        <v>1625</v>
      </c>
    </row>
    <row r="717" spans="1:4" s="15" customFormat="1" ht="12.75">
      <c r="A717" s="6">
        <v>14</v>
      </c>
      <c r="B717" s="2" t="s">
        <v>1034</v>
      </c>
      <c r="C717" s="6">
        <v>2012</v>
      </c>
      <c r="D717" s="11">
        <v>3217.68</v>
      </c>
    </row>
    <row r="718" spans="1:4" s="15" customFormat="1" ht="12.75">
      <c r="A718" s="6">
        <v>15</v>
      </c>
      <c r="B718" s="2" t="s">
        <v>1239</v>
      </c>
      <c r="C718" s="6">
        <v>2012</v>
      </c>
      <c r="D718" s="11">
        <v>669.01</v>
      </c>
    </row>
    <row r="719" spans="1:4" s="15" customFormat="1" ht="12.75">
      <c r="A719" s="6">
        <v>16</v>
      </c>
      <c r="B719" s="2" t="s">
        <v>1237</v>
      </c>
      <c r="C719" s="6">
        <v>2012</v>
      </c>
      <c r="D719" s="11">
        <v>1488.23</v>
      </c>
    </row>
    <row r="720" spans="1:4" s="15" customFormat="1" ht="12.75">
      <c r="A720" s="6">
        <v>17</v>
      </c>
      <c r="B720" s="2" t="s">
        <v>1237</v>
      </c>
      <c r="C720" s="6">
        <v>2012</v>
      </c>
      <c r="D720" s="11">
        <v>1488.23</v>
      </c>
    </row>
    <row r="721" spans="1:4" s="15" customFormat="1" ht="12.75">
      <c r="A721" s="6">
        <v>18</v>
      </c>
      <c r="B721" s="2" t="s">
        <v>1241</v>
      </c>
      <c r="C721" s="6">
        <v>2012</v>
      </c>
      <c r="D721" s="11">
        <v>3300</v>
      </c>
    </row>
    <row r="722" spans="1:4" s="15" customFormat="1" ht="12.75">
      <c r="A722" s="6">
        <v>19</v>
      </c>
      <c r="B722" s="2" t="s">
        <v>1237</v>
      </c>
      <c r="C722" s="6">
        <v>2013</v>
      </c>
      <c r="D722" s="11">
        <v>1197.22</v>
      </c>
    </row>
    <row r="723" spans="1:4" s="15" customFormat="1" ht="12.75">
      <c r="A723" s="6"/>
      <c r="B723" s="7" t="s">
        <v>464</v>
      </c>
      <c r="C723" s="6"/>
      <c r="D723" s="13">
        <f>SUM(D704:D722)</f>
        <v>28922.34</v>
      </c>
    </row>
    <row r="724" spans="1:4" s="15" customFormat="1" ht="12.75">
      <c r="A724" s="102" t="s">
        <v>1270</v>
      </c>
      <c r="B724" s="102"/>
      <c r="C724" s="102"/>
      <c r="D724" s="102"/>
    </row>
    <row r="725" spans="1:4" s="15" customFormat="1" ht="12.75">
      <c r="A725" s="6">
        <v>1</v>
      </c>
      <c r="B725" s="2" t="s">
        <v>1277</v>
      </c>
      <c r="C725" s="6">
        <v>2008</v>
      </c>
      <c r="D725" s="11">
        <v>2223</v>
      </c>
    </row>
    <row r="726" spans="1:4" s="15" customFormat="1" ht="12.75">
      <c r="A726" s="6">
        <v>2</v>
      </c>
      <c r="B726" s="2" t="s">
        <v>1278</v>
      </c>
      <c r="C726" s="6">
        <v>2008</v>
      </c>
      <c r="D726" s="11">
        <v>1994.7</v>
      </c>
    </row>
    <row r="727" spans="1:4" s="15" customFormat="1" ht="12.75">
      <c r="A727" s="6">
        <v>3</v>
      </c>
      <c r="B727" s="2" t="s">
        <v>1279</v>
      </c>
      <c r="C727" s="6">
        <v>2008</v>
      </c>
      <c r="D727" s="11">
        <v>229</v>
      </c>
    </row>
    <row r="728" spans="1:4" s="15" customFormat="1" ht="12.75">
      <c r="A728" s="6">
        <v>4</v>
      </c>
      <c r="B728" s="2" t="s">
        <v>1279</v>
      </c>
      <c r="C728" s="6">
        <v>2009</v>
      </c>
      <c r="D728" s="11">
        <v>369</v>
      </c>
    </row>
    <row r="729" spans="1:4" s="15" customFormat="1" ht="12.75">
      <c r="A729" s="6">
        <v>5</v>
      </c>
      <c r="B729" s="2" t="s">
        <v>1278</v>
      </c>
      <c r="C729" s="6">
        <v>2009</v>
      </c>
      <c r="D729" s="11">
        <v>2650</v>
      </c>
    </row>
    <row r="730" spans="1:4" s="15" customFormat="1" ht="12.75">
      <c r="A730" s="6">
        <v>6</v>
      </c>
      <c r="B730" s="2" t="s">
        <v>1278</v>
      </c>
      <c r="C730" s="6">
        <v>2010</v>
      </c>
      <c r="D730" s="11">
        <v>2050</v>
      </c>
    </row>
    <row r="731" spans="1:4" s="15" customFormat="1" ht="12.75">
      <c r="A731" s="6">
        <v>7</v>
      </c>
      <c r="B731" s="2" t="s">
        <v>1274</v>
      </c>
      <c r="C731" s="6">
        <v>2010</v>
      </c>
      <c r="D731" s="11">
        <v>1880</v>
      </c>
    </row>
    <row r="732" spans="1:4" s="15" customFormat="1" ht="12.75">
      <c r="A732" s="6">
        <v>8</v>
      </c>
      <c r="B732" s="2" t="s">
        <v>1274</v>
      </c>
      <c r="C732" s="6">
        <v>2010</v>
      </c>
      <c r="D732" s="11">
        <v>1880</v>
      </c>
    </row>
    <row r="733" spans="1:4" s="15" customFormat="1" ht="12.75">
      <c r="A733" s="6">
        <v>9</v>
      </c>
      <c r="B733" s="2" t="s">
        <v>1274</v>
      </c>
      <c r="C733" s="6">
        <v>2010</v>
      </c>
      <c r="D733" s="11">
        <v>1880</v>
      </c>
    </row>
    <row r="734" spans="1:4" s="15" customFormat="1" ht="12.75">
      <c r="A734" s="6">
        <v>10</v>
      </c>
      <c r="B734" s="2" t="s">
        <v>1278</v>
      </c>
      <c r="C734" s="6">
        <v>2011</v>
      </c>
      <c r="D734" s="11">
        <v>1950</v>
      </c>
    </row>
    <row r="735" spans="1:4" s="15" customFormat="1" ht="12.75">
      <c r="A735" s="6">
        <v>11</v>
      </c>
      <c r="B735" s="2" t="s">
        <v>1278</v>
      </c>
      <c r="C735" s="6">
        <v>2011</v>
      </c>
      <c r="D735" s="11">
        <v>1950</v>
      </c>
    </row>
    <row r="736" spans="1:4" s="15" customFormat="1" ht="12.75">
      <c r="A736" s="6">
        <v>12</v>
      </c>
      <c r="B736" s="2" t="s">
        <v>1278</v>
      </c>
      <c r="C736" s="6">
        <v>2011</v>
      </c>
      <c r="D736" s="11">
        <v>2000</v>
      </c>
    </row>
    <row r="737" spans="1:4" s="15" customFormat="1" ht="12.75">
      <c r="A737" s="6">
        <v>13</v>
      </c>
      <c r="B737" s="2" t="s">
        <v>1280</v>
      </c>
      <c r="C737" s="6">
        <v>2012</v>
      </c>
      <c r="D737" s="11">
        <v>500</v>
      </c>
    </row>
    <row r="738" spans="1:4" s="15" customFormat="1" ht="12.75">
      <c r="A738" s="6">
        <v>14</v>
      </c>
      <c r="B738" s="2" t="s">
        <v>1281</v>
      </c>
      <c r="C738" s="6">
        <v>2012</v>
      </c>
      <c r="D738" s="11">
        <v>250</v>
      </c>
    </row>
    <row r="739" spans="1:4" s="15" customFormat="1" ht="12.75">
      <c r="A739" s="6">
        <v>15</v>
      </c>
      <c r="B739" s="2" t="s">
        <v>1278</v>
      </c>
      <c r="C739" s="6">
        <v>2012</v>
      </c>
      <c r="D739" s="11">
        <v>2000</v>
      </c>
    </row>
    <row r="740" spans="1:4" s="15" customFormat="1" ht="12.75">
      <c r="A740" s="6">
        <v>16</v>
      </c>
      <c r="B740" s="2" t="s">
        <v>1274</v>
      </c>
      <c r="C740" s="6">
        <v>2008</v>
      </c>
      <c r="D740" s="11">
        <v>2008.12</v>
      </c>
    </row>
    <row r="741" spans="1:4" s="15" customFormat="1" ht="12.75">
      <c r="A741" s="6">
        <v>17</v>
      </c>
      <c r="B741" s="2" t="s">
        <v>1274</v>
      </c>
      <c r="C741" s="6">
        <v>2008</v>
      </c>
      <c r="D741" s="11">
        <v>2008.12</v>
      </c>
    </row>
    <row r="742" spans="1:4" s="15" customFormat="1" ht="12.75">
      <c r="A742" s="6"/>
      <c r="B742" s="7" t="s">
        <v>464</v>
      </c>
      <c r="C742" s="6"/>
      <c r="D742" s="13">
        <f>SUM(D725:D741)</f>
        <v>27821.94</v>
      </c>
    </row>
    <row r="743" spans="1:4" s="15" customFormat="1" ht="12.75">
      <c r="A743" s="102" t="s">
        <v>1286</v>
      </c>
      <c r="B743" s="102"/>
      <c r="C743" s="102"/>
      <c r="D743" s="102"/>
    </row>
    <row r="744" spans="1:4" s="15" customFormat="1" ht="12.75">
      <c r="A744" s="6">
        <v>1</v>
      </c>
      <c r="B744" s="2" t="s">
        <v>551</v>
      </c>
      <c r="C744" s="6">
        <v>2009</v>
      </c>
      <c r="D744" s="11">
        <v>1748</v>
      </c>
    </row>
    <row r="745" spans="1:4" s="15" customFormat="1" ht="12.75">
      <c r="A745" s="6">
        <v>2</v>
      </c>
      <c r="B745" s="2" t="s">
        <v>552</v>
      </c>
      <c r="C745" s="6">
        <v>2008.2012</v>
      </c>
      <c r="D745" s="11">
        <v>5440.68</v>
      </c>
    </row>
    <row r="746" spans="1:4" s="15" customFormat="1" ht="12.75">
      <c r="A746" s="6">
        <v>3</v>
      </c>
      <c r="B746" s="2" t="s">
        <v>553</v>
      </c>
      <c r="C746" s="6" t="s">
        <v>554</v>
      </c>
      <c r="D746" s="11">
        <v>5296</v>
      </c>
    </row>
    <row r="747" spans="1:4" s="15" customFormat="1" ht="12.75">
      <c r="A747" s="6">
        <v>4</v>
      </c>
      <c r="B747" s="2" t="s">
        <v>555</v>
      </c>
      <c r="C747" s="6" t="s">
        <v>556</v>
      </c>
      <c r="D747" s="11">
        <v>1356.76</v>
      </c>
    </row>
    <row r="748" spans="1:4" s="15" customFormat="1" ht="12.75">
      <c r="A748" s="6">
        <v>5</v>
      </c>
      <c r="B748" s="2" t="s">
        <v>557</v>
      </c>
      <c r="C748" s="6">
        <v>2009</v>
      </c>
      <c r="D748" s="11">
        <v>1886.05</v>
      </c>
    </row>
    <row r="749" spans="1:4" s="15" customFormat="1" ht="12.75">
      <c r="A749" s="6"/>
      <c r="B749" s="7" t="s">
        <v>464</v>
      </c>
      <c r="C749" s="6"/>
      <c r="D749" s="13">
        <f>SUM(D744:D748)</f>
        <v>15727.49</v>
      </c>
    </row>
    <row r="750" spans="1:4" s="15" customFormat="1" ht="12.75">
      <c r="A750" s="102" t="s">
        <v>1287</v>
      </c>
      <c r="B750" s="102"/>
      <c r="C750" s="102"/>
      <c r="D750" s="102"/>
    </row>
    <row r="751" spans="1:4" s="15" customFormat="1" ht="12.75">
      <c r="A751" s="6">
        <v>1</v>
      </c>
      <c r="B751" s="2" t="s">
        <v>1334</v>
      </c>
      <c r="C751" s="6">
        <v>2009</v>
      </c>
      <c r="D751" s="11">
        <v>1769</v>
      </c>
    </row>
    <row r="752" spans="1:4" s="15" customFormat="1" ht="12.75">
      <c r="A752" s="6">
        <v>2</v>
      </c>
      <c r="B752" s="2" t="s">
        <v>1335</v>
      </c>
      <c r="C752" s="6">
        <v>2010</v>
      </c>
      <c r="D752" s="11">
        <v>1099</v>
      </c>
    </row>
    <row r="753" spans="1:4" s="15" customFormat="1" ht="12.75">
      <c r="A753" s="6">
        <v>3</v>
      </c>
      <c r="B753" s="2" t="s">
        <v>1336</v>
      </c>
      <c r="C753" s="6">
        <v>2011</v>
      </c>
      <c r="D753" s="11">
        <v>1699</v>
      </c>
    </row>
    <row r="754" spans="1:4" s="15" customFormat="1" ht="12.75">
      <c r="A754" s="6">
        <v>4</v>
      </c>
      <c r="B754" s="2" t="s">
        <v>1337</v>
      </c>
      <c r="C754" s="6">
        <v>2012</v>
      </c>
      <c r="D754" s="11">
        <v>1498</v>
      </c>
    </row>
    <row r="755" spans="1:4" s="15" customFormat="1" ht="12.75">
      <c r="A755" s="6">
        <v>5</v>
      </c>
      <c r="B755" s="2" t="s">
        <v>1338</v>
      </c>
      <c r="C755" s="6">
        <v>2013</v>
      </c>
      <c r="D755" s="11">
        <v>885</v>
      </c>
    </row>
    <row r="756" spans="1:4" s="15" customFormat="1" ht="12.75">
      <c r="A756" s="6">
        <v>6</v>
      </c>
      <c r="B756" s="2" t="s">
        <v>1338</v>
      </c>
      <c r="C756" s="6">
        <v>2013</v>
      </c>
      <c r="D756" s="11">
        <v>885</v>
      </c>
    </row>
    <row r="757" spans="1:4" s="15" customFormat="1" ht="12.75">
      <c r="A757" s="6">
        <v>7</v>
      </c>
      <c r="B757" s="2" t="s">
        <v>1338</v>
      </c>
      <c r="C757" s="6">
        <v>2013</v>
      </c>
      <c r="D757" s="11">
        <v>885</v>
      </c>
    </row>
    <row r="758" spans="1:4" s="15" customFormat="1" ht="12.75">
      <c r="A758" s="6">
        <v>8</v>
      </c>
      <c r="B758" s="2" t="s">
        <v>1331</v>
      </c>
      <c r="C758" s="6">
        <v>2011</v>
      </c>
      <c r="D758" s="11">
        <v>1398.01</v>
      </c>
    </row>
    <row r="759" spans="1:4" s="15" customFormat="1" ht="12.75">
      <c r="A759" s="6">
        <v>9</v>
      </c>
      <c r="B759" s="2" t="s">
        <v>1331</v>
      </c>
      <c r="C759" s="6">
        <v>2012</v>
      </c>
      <c r="D759" s="11">
        <v>1448.01</v>
      </c>
    </row>
    <row r="760" spans="1:4" s="15" customFormat="1" ht="12.75">
      <c r="A760" s="6">
        <v>10</v>
      </c>
      <c r="B760" s="2" t="s">
        <v>1332</v>
      </c>
      <c r="C760" s="6">
        <v>2013</v>
      </c>
      <c r="D760" s="11">
        <v>3300</v>
      </c>
    </row>
    <row r="761" spans="1:4" s="15" customFormat="1" ht="12.75">
      <c r="A761" s="6">
        <v>11</v>
      </c>
      <c r="B761" s="2" t="s">
        <v>1333</v>
      </c>
      <c r="C761" s="6">
        <v>2013</v>
      </c>
      <c r="D761" s="11">
        <v>1600</v>
      </c>
    </row>
    <row r="762" spans="1:4" s="15" customFormat="1" ht="12.75">
      <c r="A762" s="6"/>
      <c r="B762" s="7" t="s">
        <v>464</v>
      </c>
      <c r="C762" s="6"/>
      <c r="D762" s="13">
        <f>SUM(D751:D761)</f>
        <v>16466.02</v>
      </c>
    </row>
    <row r="763" spans="1:4" s="15" customFormat="1" ht="12.75">
      <c r="A763" s="102" t="s">
        <v>1343</v>
      </c>
      <c r="B763" s="102"/>
      <c r="C763" s="102"/>
      <c r="D763" s="102"/>
    </row>
    <row r="764" spans="1:4" s="15" customFormat="1" ht="12.75">
      <c r="A764" s="6">
        <v>1</v>
      </c>
      <c r="B764" s="2" t="s">
        <v>1371</v>
      </c>
      <c r="C764" s="6">
        <v>2008</v>
      </c>
      <c r="D764" s="11">
        <v>150</v>
      </c>
    </row>
    <row r="765" spans="1:4" s="15" customFormat="1" ht="12.75">
      <c r="A765" s="6">
        <v>2</v>
      </c>
      <c r="B765" s="2" t="s">
        <v>1372</v>
      </c>
      <c r="C765" s="6">
        <v>2008</v>
      </c>
      <c r="D765" s="11">
        <v>1998.99</v>
      </c>
    </row>
    <row r="766" spans="1:4" s="15" customFormat="1" ht="12.75">
      <c r="A766" s="6">
        <v>3</v>
      </c>
      <c r="B766" s="2" t="s">
        <v>1373</v>
      </c>
      <c r="C766" s="6">
        <v>2008</v>
      </c>
      <c r="D766" s="11">
        <v>1999</v>
      </c>
    </row>
    <row r="767" spans="1:4" s="15" customFormat="1" ht="12.75">
      <c r="A767" s="6">
        <v>4</v>
      </c>
      <c r="B767" s="2" t="s">
        <v>1034</v>
      </c>
      <c r="C767" s="6">
        <v>2008</v>
      </c>
      <c r="D767" s="11">
        <v>2223</v>
      </c>
    </row>
    <row r="768" spans="1:4" s="15" customFormat="1" ht="12.75">
      <c r="A768" s="6">
        <v>5</v>
      </c>
      <c r="B768" s="2" t="s">
        <v>1374</v>
      </c>
      <c r="C768" s="6">
        <v>2009</v>
      </c>
      <c r="D768" s="11">
        <v>2349</v>
      </c>
    </row>
    <row r="769" spans="1:4" s="15" customFormat="1" ht="12.75">
      <c r="A769" s="6">
        <v>6</v>
      </c>
      <c r="B769" s="2" t="s">
        <v>1375</v>
      </c>
      <c r="C769" s="6">
        <v>2010</v>
      </c>
      <c r="D769" s="11">
        <v>2349</v>
      </c>
    </row>
    <row r="770" spans="1:4" s="15" customFormat="1" ht="12.75">
      <c r="A770" s="6">
        <v>7</v>
      </c>
      <c r="B770" s="2" t="s">
        <v>1246</v>
      </c>
      <c r="C770" s="6">
        <v>2011</v>
      </c>
      <c r="D770" s="11">
        <v>2550</v>
      </c>
    </row>
    <row r="771" spans="1:4" s="15" customFormat="1" ht="12.75">
      <c r="A771" s="6">
        <v>8</v>
      </c>
      <c r="B771" s="2" t="s">
        <v>1376</v>
      </c>
      <c r="C771" s="6">
        <v>2011</v>
      </c>
      <c r="D771" s="11">
        <v>389.6</v>
      </c>
    </row>
    <row r="772" spans="1:4" s="15" customFormat="1" ht="12.75">
      <c r="A772" s="6">
        <v>9</v>
      </c>
      <c r="B772" s="2" t="s">
        <v>1377</v>
      </c>
      <c r="C772" s="6">
        <v>2012</v>
      </c>
      <c r="D772" s="11">
        <v>481.31</v>
      </c>
    </row>
    <row r="773" spans="1:4" s="15" customFormat="1" ht="12.75">
      <c r="A773" s="6">
        <v>10</v>
      </c>
      <c r="B773" s="2" t="s">
        <v>1378</v>
      </c>
      <c r="C773" s="6">
        <v>2012</v>
      </c>
      <c r="D773" s="11">
        <v>2276.51</v>
      </c>
    </row>
    <row r="774" spans="1:4" s="15" customFormat="1" ht="12.75">
      <c r="A774" s="6">
        <v>11</v>
      </c>
      <c r="B774" s="2" t="s">
        <v>1365</v>
      </c>
      <c r="C774" s="6">
        <v>2009</v>
      </c>
      <c r="D774" s="11">
        <v>1820</v>
      </c>
    </row>
    <row r="775" spans="1:4" s="15" customFormat="1" ht="12.75">
      <c r="A775" s="6">
        <v>12</v>
      </c>
      <c r="B775" s="2" t="s">
        <v>1366</v>
      </c>
      <c r="C775" s="6">
        <v>2010</v>
      </c>
      <c r="D775" s="11">
        <v>1530</v>
      </c>
    </row>
    <row r="776" spans="1:4" s="15" customFormat="1" ht="12.75">
      <c r="A776" s="6">
        <v>13</v>
      </c>
      <c r="B776" s="2" t="s">
        <v>1366</v>
      </c>
      <c r="C776" s="6">
        <v>2011</v>
      </c>
      <c r="D776" s="11">
        <v>1499</v>
      </c>
    </row>
    <row r="777" spans="1:4" s="15" customFormat="1" ht="12.75">
      <c r="A777" s="6">
        <v>14</v>
      </c>
      <c r="B777" s="2" t="s">
        <v>1368</v>
      </c>
      <c r="C777" s="6">
        <v>2011</v>
      </c>
      <c r="D777" s="11">
        <v>1319</v>
      </c>
    </row>
    <row r="778" spans="1:4" s="15" customFormat="1" ht="12.75">
      <c r="A778" s="6">
        <v>15</v>
      </c>
      <c r="B778" s="2" t="s">
        <v>1368</v>
      </c>
      <c r="C778" s="6">
        <v>2012</v>
      </c>
      <c r="D778" s="11">
        <v>1294</v>
      </c>
    </row>
    <row r="779" spans="1:4" s="15" customFormat="1" ht="12.75">
      <c r="A779" s="6"/>
      <c r="B779" s="7" t="s">
        <v>464</v>
      </c>
      <c r="C779" s="6"/>
      <c r="D779" s="13">
        <f>SUM(D764:D778)</f>
        <v>24228.41</v>
      </c>
    </row>
    <row r="780" spans="1:4" s="15" customFormat="1" ht="12.75">
      <c r="A780" s="102" t="s">
        <v>1380</v>
      </c>
      <c r="B780" s="102"/>
      <c r="C780" s="102"/>
      <c r="D780" s="102"/>
    </row>
    <row r="781" spans="1:4" s="15" customFormat="1" ht="12.75">
      <c r="A781" s="6">
        <v>1</v>
      </c>
      <c r="B781" s="2" t="s">
        <v>918</v>
      </c>
      <c r="C781" s="6">
        <v>2010</v>
      </c>
      <c r="D781" s="11">
        <v>2280</v>
      </c>
    </row>
    <row r="782" spans="1:4" s="15" customFormat="1" ht="12.75">
      <c r="A782" s="6">
        <v>2</v>
      </c>
      <c r="B782" s="2" t="s">
        <v>918</v>
      </c>
      <c r="C782" s="6">
        <v>2013</v>
      </c>
      <c r="D782" s="11">
        <v>2050</v>
      </c>
    </row>
    <row r="783" spans="1:4" s="15" customFormat="1" ht="12.75">
      <c r="A783" s="6">
        <v>3</v>
      </c>
      <c r="B783" s="2" t="s">
        <v>1308</v>
      </c>
      <c r="C783" s="6">
        <v>2008</v>
      </c>
      <c r="D783" s="11">
        <v>490</v>
      </c>
    </row>
    <row r="784" spans="1:4" s="15" customFormat="1" ht="12.75">
      <c r="A784" s="6">
        <v>4</v>
      </c>
      <c r="B784" s="2" t="s">
        <v>1309</v>
      </c>
      <c r="C784" s="6">
        <v>2008</v>
      </c>
      <c r="D784" s="11">
        <v>1222.32</v>
      </c>
    </row>
    <row r="785" spans="1:4" s="15" customFormat="1" ht="12.75">
      <c r="A785" s="6">
        <v>5</v>
      </c>
      <c r="B785" s="2" t="s">
        <v>1310</v>
      </c>
      <c r="C785" s="6">
        <v>2008</v>
      </c>
      <c r="D785" s="11">
        <v>4354.67</v>
      </c>
    </row>
    <row r="786" spans="1:4" s="15" customFormat="1" ht="12.75">
      <c r="A786" s="6">
        <v>6</v>
      </c>
      <c r="B786" s="2" t="s">
        <v>1034</v>
      </c>
      <c r="C786" s="6">
        <v>2008</v>
      </c>
      <c r="D786" s="11">
        <v>2223</v>
      </c>
    </row>
    <row r="787" spans="1:4" s="15" customFormat="1" ht="12.75">
      <c r="A787" s="6">
        <v>7</v>
      </c>
      <c r="B787" s="2" t="s">
        <v>1311</v>
      </c>
      <c r="C787" s="6">
        <v>2009</v>
      </c>
      <c r="D787" s="11">
        <v>90</v>
      </c>
    </row>
    <row r="788" spans="1:4" s="15" customFormat="1" ht="12.75">
      <c r="A788" s="6">
        <v>8</v>
      </c>
      <c r="B788" s="2" t="s">
        <v>1312</v>
      </c>
      <c r="C788" s="6">
        <v>2010</v>
      </c>
      <c r="D788" s="11">
        <v>1107</v>
      </c>
    </row>
    <row r="789" spans="1:4" s="15" customFormat="1" ht="12.75">
      <c r="A789" s="6">
        <v>9</v>
      </c>
      <c r="B789" s="2" t="s">
        <v>169</v>
      </c>
      <c r="C789" s="6">
        <v>2012</v>
      </c>
      <c r="D789" s="11">
        <v>207.8</v>
      </c>
    </row>
    <row r="790" spans="1:4" s="15" customFormat="1" ht="12.75">
      <c r="A790" s="6">
        <v>10</v>
      </c>
      <c r="B790" s="2" t="s">
        <v>1313</v>
      </c>
      <c r="C790" s="6">
        <v>2012</v>
      </c>
      <c r="D790" s="11">
        <v>481.31</v>
      </c>
    </row>
    <row r="791" spans="1:4" s="15" customFormat="1" ht="12.75">
      <c r="A791" s="6">
        <v>11</v>
      </c>
      <c r="B791" s="2" t="s">
        <v>1314</v>
      </c>
      <c r="C791" s="6">
        <v>2012</v>
      </c>
      <c r="D791" s="11">
        <v>233.38</v>
      </c>
    </row>
    <row r="792" spans="1:4" s="15" customFormat="1" ht="12.75">
      <c r="A792" s="6">
        <v>12</v>
      </c>
      <c r="B792" s="2" t="s">
        <v>1310</v>
      </c>
      <c r="C792" s="6">
        <v>2012</v>
      </c>
      <c r="D792" s="11">
        <v>3876.51</v>
      </c>
    </row>
    <row r="793" spans="1:4" s="15" customFormat="1" ht="12.75">
      <c r="A793" s="6"/>
      <c r="B793" s="7" t="s">
        <v>464</v>
      </c>
      <c r="C793" s="6"/>
      <c r="D793" s="13">
        <f>SUM(D781:D792)</f>
        <v>18615.989999999998</v>
      </c>
    </row>
    <row r="794" spans="1:4" s="15" customFormat="1" ht="12.75">
      <c r="A794" s="102" t="s">
        <v>1385</v>
      </c>
      <c r="B794" s="102"/>
      <c r="C794" s="102"/>
      <c r="D794" s="102"/>
    </row>
    <row r="795" spans="1:4" s="15" customFormat="1" ht="12.75">
      <c r="A795" s="6">
        <v>1</v>
      </c>
      <c r="B795" s="2" t="s">
        <v>1396</v>
      </c>
      <c r="C795" s="6">
        <v>2008</v>
      </c>
      <c r="D795" s="11">
        <v>1799.5</v>
      </c>
    </row>
    <row r="796" spans="1:4" s="15" customFormat="1" ht="12.75">
      <c r="A796" s="6">
        <v>2</v>
      </c>
      <c r="B796" s="2" t="s">
        <v>1397</v>
      </c>
      <c r="C796" s="6">
        <v>2008</v>
      </c>
      <c r="D796" s="11">
        <v>2223</v>
      </c>
    </row>
    <row r="797" spans="1:4" s="15" customFormat="1" ht="12.75">
      <c r="A797" s="6">
        <v>3</v>
      </c>
      <c r="B797" s="2" t="s">
        <v>1398</v>
      </c>
      <c r="C797" s="6">
        <v>2009</v>
      </c>
      <c r="D797" s="11">
        <v>299.01</v>
      </c>
    </row>
    <row r="798" spans="1:4" s="15" customFormat="1" ht="12.75">
      <c r="A798" s="6">
        <v>4</v>
      </c>
      <c r="B798" s="2" t="s">
        <v>1246</v>
      </c>
      <c r="C798" s="6">
        <v>2010</v>
      </c>
      <c r="D798" s="11">
        <v>1799</v>
      </c>
    </row>
    <row r="799" spans="1:4" s="15" customFormat="1" ht="12.75">
      <c r="A799" s="6">
        <v>5</v>
      </c>
      <c r="B799" s="2" t="s">
        <v>1399</v>
      </c>
      <c r="C799" s="6">
        <v>2011</v>
      </c>
      <c r="D799" s="11">
        <v>16343.7</v>
      </c>
    </row>
    <row r="800" spans="1:4" s="15" customFormat="1" ht="12.75">
      <c r="A800" s="6">
        <v>6</v>
      </c>
      <c r="B800" s="2" t="s">
        <v>1400</v>
      </c>
      <c r="C800" s="6">
        <v>2012</v>
      </c>
      <c r="D800" s="11">
        <v>719</v>
      </c>
    </row>
    <row r="801" spans="1:4" s="15" customFormat="1" ht="12.75">
      <c r="A801" s="6">
        <v>7</v>
      </c>
      <c r="B801" s="2" t="s">
        <v>1401</v>
      </c>
      <c r="C801" s="6">
        <v>2008</v>
      </c>
      <c r="D801" s="11">
        <v>2000</v>
      </c>
    </row>
    <row r="802" spans="1:4" s="15" customFormat="1" ht="12.75">
      <c r="A802" s="6">
        <v>8</v>
      </c>
      <c r="B802" s="2" t="s">
        <v>1402</v>
      </c>
      <c r="C802" s="6">
        <v>2008</v>
      </c>
      <c r="D802" s="11">
        <v>1950</v>
      </c>
    </row>
    <row r="803" spans="1:4" s="15" customFormat="1" ht="12.75">
      <c r="A803" s="6">
        <v>9</v>
      </c>
      <c r="B803" s="2" t="s">
        <v>1403</v>
      </c>
      <c r="C803" s="6">
        <v>2008</v>
      </c>
      <c r="D803" s="11">
        <v>1584.78</v>
      </c>
    </row>
    <row r="804" spans="1:4" s="15" customFormat="1" ht="12.75">
      <c r="A804" s="6">
        <v>10</v>
      </c>
      <c r="B804" s="2" t="s">
        <v>1404</v>
      </c>
      <c r="C804" s="6">
        <v>2009</v>
      </c>
      <c r="D804" s="11">
        <v>320</v>
      </c>
    </row>
    <row r="805" spans="1:4" s="15" customFormat="1" ht="12.75">
      <c r="A805" s="6">
        <v>11</v>
      </c>
      <c r="B805" s="2" t="s">
        <v>1405</v>
      </c>
      <c r="C805" s="6">
        <v>2012</v>
      </c>
      <c r="D805" s="11">
        <v>1889</v>
      </c>
    </row>
    <row r="806" spans="1:4" s="15" customFormat="1" ht="12.75">
      <c r="A806" s="6">
        <v>12</v>
      </c>
      <c r="B806" s="2" t="s">
        <v>1406</v>
      </c>
      <c r="C806" s="6">
        <v>2009</v>
      </c>
      <c r="D806" s="11">
        <v>258</v>
      </c>
    </row>
    <row r="807" spans="1:4" s="15" customFormat="1" ht="12.75">
      <c r="A807" s="6">
        <v>13</v>
      </c>
      <c r="B807" s="2" t="s">
        <v>1407</v>
      </c>
      <c r="C807" s="6">
        <v>2009</v>
      </c>
      <c r="D807" s="11">
        <v>258</v>
      </c>
    </row>
    <row r="808" spans="1:4" s="15" customFormat="1" ht="12.75">
      <c r="A808" s="6">
        <v>14</v>
      </c>
      <c r="B808" s="2" t="s">
        <v>1408</v>
      </c>
      <c r="C808" s="6">
        <v>2010</v>
      </c>
      <c r="D808" s="11">
        <v>3270</v>
      </c>
    </row>
    <row r="809" spans="1:4" s="15" customFormat="1" ht="12.75">
      <c r="A809" s="6">
        <v>15</v>
      </c>
      <c r="B809" s="2" t="s">
        <v>1409</v>
      </c>
      <c r="C809" s="6">
        <v>2010</v>
      </c>
      <c r="D809" s="11">
        <v>360</v>
      </c>
    </row>
    <row r="810" spans="1:4" s="15" customFormat="1" ht="12.75">
      <c r="A810" s="6">
        <v>16</v>
      </c>
      <c r="B810" s="2" t="s">
        <v>1410</v>
      </c>
      <c r="C810" s="6">
        <v>2011</v>
      </c>
      <c r="D810" s="11">
        <v>1169.65</v>
      </c>
    </row>
    <row r="811" spans="1:4" s="15" customFormat="1" ht="12.75">
      <c r="A811" s="6">
        <v>17</v>
      </c>
      <c r="B811" s="2" t="s">
        <v>1411</v>
      </c>
      <c r="C811" s="6">
        <v>2012</v>
      </c>
      <c r="D811" s="11">
        <v>207.81</v>
      </c>
    </row>
    <row r="812" spans="1:4" s="15" customFormat="1" ht="12.75">
      <c r="A812" s="6">
        <v>18</v>
      </c>
      <c r="B812" s="2" t="s">
        <v>1412</v>
      </c>
      <c r="C812" s="6">
        <v>2012</v>
      </c>
      <c r="D812" s="11">
        <v>481.31</v>
      </c>
    </row>
    <row r="813" spans="1:4" s="15" customFormat="1" ht="12.75">
      <c r="A813" s="6">
        <v>19</v>
      </c>
      <c r="B813" s="2" t="s">
        <v>1413</v>
      </c>
      <c r="C813" s="6">
        <v>2012</v>
      </c>
      <c r="D813" s="11">
        <v>233.38</v>
      </c>
    </row>
    <row r="814" spans="1:4" s="15" customFormat="1" ht="12.75">
      <c r="A814" s="6">
        <v>20</v>
      </c>
      <c r="B814" s="2" t="s">
        <v>1414</v>
      </c>
      <c r="C814" s="6">
        <v>2010</v>
      </c>
      <c r="D814" s="11">
        <v>1049</v>
      </c>
    </row>
    <row r="815" spans="1:4" s="15" customFormat="1" ht="12.75">
      <c r="A815" s="6">
        <v>21</v>
      </c>
      <c r="B815" s="2" t="s">
        <v>1415</v>
      </c>
      <c r="C815" s="6">
        <v>2010</v>
      </c>
      <c r="D815" s="11">
        <v>1479</v>
      </c>
    </row>
    <row r="816" spans="1:4" s="15" customFormat="1" ht="12.75">
      <c r="A816" s="6"/>
      <c r="B816" s="7" t="s">
        <v>464</v>
      </c>
      <c r="C816" s="6"/>
      <c r="D816" s="13">
        <f>SUM(D795:D815)</f>
        <v>39693.13999999999</v>
      </c>
    </row>
    <row r="817" spans="1:4" s="15" customFormat="1" ht="12.75">
      <c r="A817" s="102" t="s">
        <v>1420</v>
      </c>
      <c r="B817" s="102"/>
      <c r="C817" s="102"/>
      <c r="D817" s="102"/>
    </row>
    <row r="818" spans="1:4" s="15" customFormat="1" ht="12.75">
      <c r="A818" s="6">
        <v>1</v>
      </c>
      <c r="B818" s="2" t="s">
        <v>1034</v>
      </c>
      <c r="C818" s="6">
        <v>2008</v>
      </c>
      <c r="D818" s="11">
        <v>2223</v>
      </c>
    </row>
    <row r="819" spans="1:4" s="15" customFormat="1" ht="12.75">
      <c r="A819" s="6">
        <v>2</v>
      </c>
      <c r="B819" s="2" t="s">
        <v>1159</v>
      </c>
      <c r="C819" s="6">
        <v>2009</v>
      </c>
      <c r="D819" s="11">
        <v>1698</v>
      </c>
    </row>
    <row r="820" spans="1:4" s="15" customFormat="1" ht="12.75">
      <c r="A820" s="6">
        <v>3</v>
      </c>
      <c r="B820" s="2" t="s">
        <v>1160</v>
      </c>
      <c r="C820" s="6">
        <v>2010</v>
      </c>
      <c r="D820" s="11">
        <v>1396</v>
      </c>
    </row>
    <row r="821" spans="1:4" s="15" customFormat="1" ht="12.75">
      <c r="A821" s="6">
        <v>4</v>
      </c>
      <c r="B821" s="2" t="s">
        <v>1161</v>
      </c>
      <c r="C821" s="6">
        <v>2010</v>
      </c>
      <c r="D821" s="11">
        <v>1998.99</v>
      </c>
    </row>
    <row r="822" spans="1:4" s="15" customFormat="1" ht="12.75">
      <c r="A822" s="6">
        <v>5</v>
      </c>
      <c r="B822" s="2" t="s">
        <v>1162</v>
      </c>
      <c r="C822" s="6">
        <v>2010</v>
      </c>
      <c r="D822" s="11">
        <v>11675.4</v>
      </c>
    </row>
    <row r="823" spans="1:4" s="15" customFormat="1" ht="12.75">
      <c r="A823" s="6">
        <v>6</v>
      </c>
      <c r="B823" s="2" t="s">
        <v>1163</v>
      </c>
      <c r="C823" s="6">
        <v>2008</v>
      </c>
      <c r="D823" s="11">
        <v>1994.7</v>
      </c>
    </row>
    <row r="824" spans="1:4" s="15" customFormat="1" ht="12.75">
      <c r="A824" s="6">
        <v>7</v>
      </c>
      <c r="B824" s="2" t="s">
        <v>1163</v>
      </c>
      <c r="C824" s="6">
        <v>2008</v>
      </c>
      <c r="D824" s="11">
        <v>2025</v>
      </c>
    </row>
    <row r="825" spans="1:4" s="15" customFormat="1" ht="12.75">
      <c r="A825" s="6">
        <v>8</v>
      </c>
      <c r="B825" s="2" t="s">
        <v>1164</v>
      </c>
      <c r="C825" s="6">
        <v>2010</v>
      </c>
      <c r="D825" s="11">
        <v>2950</v>
      </c>
    </row>
    <row r="826" spans="1:4" s="15" customFormat="1" ht="12.75">
      <c r="A826" s="6">
        <v>9</v>
      </c>
      <c r="B826" s="2" t="s">
        <v>1165</v>
      </c>
      <c r="C826" s="6">
        <v>2010</v>
      </c>
      <c r="D826" s="11">
        <v>3499</v>
      </c>
    </row>
    <row r="827" spans="1:4" s="15" customFormat="1" ht="12.75">
      <c r="A827" s="6">
        <v>10</v>
      </c>
      <c r="B827" s="2" t="s">
        <v>1165</v>
      </c>
      <c r="C827" s="6">
        <v>2010</v>
      </c>
      <c r="D827" s="11">
        <v>3499</v>
      </c>
    </row>
    <row r="828" spans="1:4" s="15" customFormat="1" ht="12.75">
      <c r="A828" s="6">
        <v>11</v>
      </c>
      <c r="B828" s="2" t="s">
        <v>1166</v>
      </c>
      <c r="C828" s="6">
        <v>2011</v>
      </c>
      <c r="D828" s="11">
        <v>1399</v>
      </c>
    </row>
    <row r="829" spans="1:4" s="15" customFormat="1" ht="12.75">
      <c r="A829" s="6">
        <v>12</v>
      </c>
      <c r="B829" s="2" t="s">
        <v>1167</v>
      </c>
      <c r="C829" s="6">
        <v>2011</v>
      </c>
      <c r="D829" s="11">
        <v>2276.51</v>
      </c>
    </row>
    <row r="830" spans="1:4" s="15" customFormat="1" ht="12.75">
      <c r="A830" s="6"/>
      <c r="B830" s="7" t="s">
        <v>464</v>
      </c>
      <c r="C830" s="6"/>
      <c r="D830" s="13">
        <f>SUM(D818:D829)</f>
        <v>36634.6</v>
      </c>
    </row>
    <row r="831" spans="1:4" s="15" customFormat="1" ht="12.75">
      <c r="A831" s="102" t="s">
        <v>1421</v>
      </c>
      <c r="B831" s="102"/>
      <c r="C831" s="102"/>
      <c r="D831" s="102"/>
    </row>
    <row r="832" spans="1:4" s="15" customFormat="1" ht="12.75">
      <c r="A832" s="6">
        <v>1</v>
      </c>
      <c r="B832" s="2" t="s">
        <v>1443</v>
      </c>
      <c r="C832" s="6">
        <v>2008</v>
      </c>
      <c r="D832" s="11">
        <v>1994.7</v>
      </c>
    </row>
    <row r="833" spans="1:4" s="15" customFormat="1" ht="12.75">
      <c r="A833" s="6">
        <v>2</v>
      </c>
      <c r="B833" s="2" t="s">
        <v>1444</v>
      </c>
      <c r="C833" s="6">
        <v>2009</v>
      </c>
      <c r="D833" s="11">
        <v>2220</v>
      </c>
    </row>
    <row r="834" spans="1:4" s="15" customFormat="1" ht="12.75">
      <c r="A834" s="6">
        <v>3</v>
      </c>
      <c r="B834" s="2" t="s">
        <v>0</v>
      </c>
      <c r="C834" s="6">
        <v>2010</v>
      </c>
      <c r="D834" s="11">
        <v>370</v>
      </c>
    </row>
    <row r="835" spans="1:4" s="15" customFormat="1" ht="12.75">
      <c r="A835" s="6">
        <v>4</v>
      </c>
      <c r="B835" s="2" t="s">
        <v>1</v>
      </c>
      <c r="C835" s="6">
        <v>2011</v>
      </c>
      <c r="D835" s="11">
        <v>1820</v>
      </c>
    </row>
    <row r="836" spans="1:4" s="15" customFormat="1" ht="12.75">
      <c r="A836" s="6">
        <v>5</v>
      </c>
      <c r="B836" s="2" t="s">
        <v>1</v>
      </c>
      <c r="C836" s="6">
        <v>2012</v>
      </c>
      <c r="D836" s="11">
        <v>1530</v>
      </c>
    </row>
    <row r="837" spans="1:4" s="15" customFormat="1" ht="12.75">
      <c r="A837" s="6"/>
      <c r="B837" s="7" t="s">
        <v>464</v>
      </c>
      <c r="C837" s="6"/>
      <c r="D837" s="13">
        <f>SUM(D832:D836)</f>
        <v>7934.7</v>
      </c>
    </row>
    <row r="838" spans="1:4" s="15" customFormat="1" ht="12.75">
      <c r="A838" s="102" t="s">
        <v>182</v>
      </c>
      <c r="B838" s="102"/>
      <c r="C838" s="102"/>
      <c r="D838" s="102"/>
    </row>
    <row r="839" spans="1:4" s="15" customFormat="1" ht="12.75">
      <c r="A839" s="6">
        <v>1</v>
      </c>
      <c r="B839" s="2" t="s">
        <v>197</v>
      </c>
      <c r="C839" s="6">
        <v>2012</v>
      </c>
      <c r="D839" s="11">
        <v>1799</v>
      </c>
    </row>
    <row r="840" spans="1:4" s="15" customFormat="1" ht="12.75">
      <c r="A840" s="6">
        <v>2</v>
      </c>
      <c r="B840" s="2" t="s">
        <v>198</v>
      </c>
      <c r="C840" s="6">
        <v>2008</v>
      </c>
      <c r="D840" s="11">
        <v>1994.7</v>
      </c>
    </row>
    <row r="841" spans="1:4" s="15" customFormat="1" ht="12.75">
      <c r="A841" s="6"/>
      <c r="B841" s="7" t="s">
        <v>464</v>
      </c>
      <c r="C841" s="6"/>
      <c r="D841" s="13">
        <f>SUM(D839:D840)</f>
        <v>3793.7</v>
      </c>
    </row>
    <row r="842" spans="1:4" s="15" customFormat="1" ht="12.75">
      <c r="A842" s="102" t="s">
        <v>28</v>
      </c>
      <c r="B842" s="102"/>
      <c r="C842" s="102"/>
      <c r="D842" s="102"/>
    </row>
    <row r="843" spans="1:4" s="15" customFormat="1" ht="12.75">
      <c r="A843" s="6">
        <v>1</v>
      </c>
      <c r="B843" s="2" t="s">
        <v>51</v>
      </c>
      <c r="C843" s="6">
        <v>2010</v>
      </c>
      <c r="D843" s="11">
        <v>299</v>
      </c>
    </row>
    <row r="844" spans="1:4" s="15" customFormat="1" ht="12.75">
      <c r="A844" s="6">
        <v>2</v>
      </c>
      <c r="B844" s="2" t="s">
        <v>52</v>
      </c>
      <c r="C844" s="6">
        <v>2011</v>
      </c>
      <c r="D844" s="11">
        <v>700</v>
      </c>
    </row>
    <row r="845" spans="1:4" s="15" customFormat="1" ht="12.75">
      <c r="A845" s="6">
        <v>3</v>
      </c>
      <c r="B845" s="2" t="s">
        <v>53</v>
      </c>
      <c r="C845" s="6">
        <v>2008</v>
      </c>
      <c r="D845" s="11">
        <v>1994.7</v>
      </c>
    </row>
    <row r="846" spans="1:4" s="15" customFormat="1" ht="12.75">
      <c r="A846" s="6">
        <v>4</v>
      </c>
      <c r="B846" s="2" t="s">
        <v>918</v>
      </c>
      <c r="C846" s="6">
        <v>2011</v>
      </c>
      <c r="D846" s="11">
        <v>1272</v>
      </c>
    </row>
    <row r="847" spans="1:4" s="15" customFormat="1" ht="12.75">
      <c r="A847" s="6">
        <v>5</v>
      </c>
      <c r="B847" s="2" t="s">
        <v>54</v>
      </c>
      <c r="C847" s="6">
        <v>2013</v>
      </c>
      <c r="D847" s="11">
        <v>1599</v>
      </c>
    </row>
    <row r="848" spans="1:4" s="15" customFormat="1" ht="12.75">
      <c r="A848" s="6"/>
      <c r="B848" s="7" t="s">
        <v>464</v>
      </c>
      <c r="C848" s="6"/>
      <c r="D848" s="13">
        <f>SUM(D843:D847)</f>
        <v>5864.7</v>
      </c>
    </row>
    <row r="849" spans="1:4" s="15" customFormat="1" ht="12.75">
      <c r="A849" s="102" t="s">
        <v>58</v>
      </c>
      <c r="B849" s="102"/>
      <c r="C849" s="102"/>
      <c r="D849" s="102"/>
    </row>
    <row r="850" spans="1:4" s="15" customFormat="1" ht="12.75">
      <c r="A850" s="6">
        <v>1</v>
      </c>
      <c r="B850" s="2" t="s">
        <v>89</v>
      </c>
      <c r="C850" s="6">
        <v>2008</v>
      </c>
      <c r="D850" s="11">
        <v>2000</v>
      </c>
    </row>
    <row r="851" spans="1:4" s="15" customFormat="1" ht="12.75">
      <c r="A851" s="6"/>
      <c r="B851" s="7" t="s">
        <v>464</v>
      </c>
      <c r="C851" s="6"/>
      <c r="D851" s="13">
        <f>SUM(D850)</f>
        <v>2000</v>
      </c>
    </row>
    <row r="852" spans="1:4" s="15" customFormat="1" ht="12.75">
      <c r="A852" s="102" t="s">
        <v>94</v>
      </c>
      <c r="B852" s="102"/>
      <c r="C852" s="102"/>
      <c r="D852" s="102"/>
    </row>
    <row r="853" spans="1:4" s="15" customFormat="1" ht="12.75">
      <c r="A853" s="6">
        <v>1</v>
      </c>
      <c r="B853" s="2" t="s">
        <v>111</v>
      </c>
      <c r="C853" s="111" t="s">
        <v>633</v>
      </c>
      <c r="D853" s="11">
        <v>249</v>
      </c>
    </row>
    <row r="854" spans="1:4" s="15" customFormat="1" ht="12.75">
      <c r="A854" s="6">
        <v>2</v>
      </c>
      <c r="B854" s="2" t="s">
        <v>112</v>
      </c>
      <c r="C854" s="112"/>
      <c r="D854" s="11">
        <v>259</v>
      </c>
    </row>
    <row r="855" spans="1:4" s="15" customFormat="1" ht="12.75">
      <c r="A855" s="6">
        <v>3</v>
      </c>
      <c r="B855" s="2" t="s">
        <v>112</v>
      </c>
      <c r="C855" s="112"/>
      <c r="D855" s="11">
        <v>343.58</v>
      </c>
    </row>
    <row r="856" spans="1:4" s="15" customFormat="1" ht="12.75">
      <c r="A856" s="6">
        <v>4</v>
      </c>
      <c r="B856" s="2" t="s">
        <v>113</v>
      </c>
      <c r="C856" s="112"/>
      <c r="D856" s="11">
        <v>259</v>
      </c>
    </row>
    <row r="857" spans="1:4" s="15" customFormat="1" ht="12.75">
      <c r="A857" s="6">
        <v>5</v>
      </c>
      <c r="B857" s="2" t="s">
        <v>114</v>
      </c>
      <c r="C857" s="112"/>
      <c r="D857" s="11">
        <v>349</v>
      </c>
    </row>
    <row r="858" spans="1:4" s="15" customFormat="1" ht="12.75">
      <c r="A858" s="6">
        <v>6</v>
      </c>
      <c r="B858" s="2" t="s">
        <v>115</v>
      </c>
      <c r="C858" s="112"/>
      <c r="D858" s="11">
        <v>1994.7</v>
      </c>
    </row>
    <row r="859" spans="1:4" s="15" customFormat="1" ht="12.75">
      <c r="A859" s="6">
        <v>7</v>
      </c>
      <c r="B859" s="2" t="s">
        <v>116</v>
      </c>
      <c r="C859" s="112"/>
      <c r="D859" s="11">
        <v>2299</v>
      </c>
    </row>
    <row r="860" spans="1:4" s="15" customFormat="1" ht="12.75">
      <c r="A860" s="6">
        <v>8</v>
      </c>
      <c r="B860" s="2" t="s">
        <v>1113</v>
      </c>
      <c r="C860" s="112"/>
      <c r="D860" s="11">
        <v>1721.18</v>
      </c>
    </row>
    <row r="861" spans="1:4" s="15" customFormat="1" ht="12.75">
      <c r="A861" s="6">
        <v>9</v>
      </c>
      <c r="B861" s="2" t="s">
        <v>117</v>
      </c>
      <c r="C861" s="113"/>
      <c r="D861" s="11">
        <v>1137.4</v>
      </c>
    </row>
    <row r="862" spans="1:4" s="15" customFormat="1" ht="12.75">
      <c r="A862" s="6"/>
      <c r="B862" s="7" t="s">
        <v>464</v>
      </c>
      <c r="C862" s="6"/>
      <c r="D862" s="13">
        <f>SUM(D853:D861)</f>
        <v>8611.86</v>
      </c>
    </row>
    <row r="863" spans="1:4" s="15" customFormat="1" ht="12.75">
      <c r="A863" s="102" t="s">
        <v>122</v>
      </c>
      <c r="B863" s="102"/>
      <c r="C863" s="102"/>
      <c r="D863" s="102"/>
    </row>
    <row r="864" spans="1:4" s="15" customFormat="1" ht="12.75" customHeight="1">
      <c r="A864" s="6">
        <v>1</v>
      </c>
      <c r="B864" s="2" t="s">
        <v>150</v>
      </c>
      <c r="C864" s="6">
        <v>2010</v>
      </c>
      <c r="D864" s="11">
        <v>58.56</v>
      </c>
    </row>
    <row r="865" spans="1:4" s="15" customFormat="1" ht="12.75">
      <c r="A865" s="6">
        <v>2</v>
      </c>
      <c r="B865" s="2" t="s">
        <v>151</v>
      </c>
      <c r="C865" s="6">
        <v>2011</v>
      </c>
      <c r="D865" s="11">
        <v>369</v>
      </c>
    </row>
    <row r="866" spans="1:4" s="15" customFormat="1" ht="12.75">
      <c r="A866" s="6">
        <v>3</v>
      </c>
      <c r="B866" s="2" t="s">
        <v>139</v>
      </c>
      <c r="C866" s="6">
        <v>2008</v>
      </c>
      <c r="D866" s="11">
        <v>2070</v>
      </c>
    </row>
    <row r="867" spans="1:4" s="15" customFormat="1" ht="12.75">
      <c r="A867" s="6">
        <v>4</v>
      </c>
      <c r="B867" s="2" t="s">
        <v>149</v>
      </c>
      <c r="C867" s="6">
        <v>2011</v>
      </c>
      <c r="D867" s="11">
        <v>1380</v>
      </c>
    </row>
    <row r="868" spans="1:4" s="15" customFormat="1" ht="12.75">
      <c r="A868" s="6"/>
      <c r="B868" s="7" t="s">
        <v>464</v>
      </c>
      <c r="C868" s="6"/>
      <c r="D868" s="13">
        <f>SUM(D864:D867)</f>
        <v>3877.56</v>
      </c>
    </row>
    <row r="869" spans="1:4" s="15" customFormat="1" ht="12.75">
      <c r="A869" s="102" t="s">
        <v>155</v>
      </c>
      <c r="B869" s="102"/>
      <c r="C869" s="102"/>
      <c r="D869" s="102"/>
    </row>
    <row r="870" spans="1:4" s="15" customFormat="1" ht="12.75">
      <c r="A870" s="6">
        <v>1</v>
      </c>
      <c r="B870" s="2" t="s">
        <v>168</v>
      </c>
      <c r="C870" s="6">
        <v>2011</v>
      </c>
      <c r="D870" s="11">
        <v>560.1</v>
      </c>
    </row>
    <row r="871" spans="1:4" s="15" customFormat="1" ht="12.75">
      <c r="A871" s="6">
        <v>2</v>
      </c>
      <c r="B871" s="2" t="s">
        <v>937</v>
      </c>
      <c r="C871" s="6">
        <v>2011</v>
      </c>
      <c r="D871" s="11">
        <v>2899</v>
      </c>
    </row>
    <row r="872" spans="1:6" s="15" customFormat="1" ht="12.75">
      <c r="A872" s="6">
        <v>3</v>
      </c>
      <c r="B872" s="2" t="s">
        <v>169</v>
      </c>
      <c r="C872" s="6">
        <v>2008</v>
      </c>
      <c r="D872" s="11">
        <v>349</v>
      </c>
      <c r="F872" s="47"/>
    </row>
    <row r="873" spans="1:4" s="15" customFormat="1" ht="12.75">
      <c r="A873" s="6"/>
      <c r="B873" s="7" t="s">
        <v>464</v>
      </c>
      <c r="C873" s="6"/>
      <c r="D873" s="13">
        <f>SUM(D870:D872)</f>
        <v>3808.1</v>
      </c>
    </row>
    <row r="874" spans="1:4" s="15" customFormat="1" ht="12.75">
      <c r="A874" s="8"/>
      <c r="B874" s="9"/>
      <c r="C874" s="8"/>
      <c r="D874" s="12"/>
    </row>
    <row r="875" spans="1:4" s="15" customFormat="1" ht="12.75">
      <c r="A875" s="8"/>
      <c r="B875" s="9"/>
      <c r="C875" s="8"/>
      <c r="D875" s="12"/>
    </row>
    <row r="876" spans="1:5" s="15" customFormat="1" ht="12.75" customHeight="1">
      <c r="A876" s="108" t="s">
        <v>481</v>
      </c>
      <c r="B876" s="108"/>
      <c r="C876" s="108"/>
      <c r="D876" s="108"/>
      <c r="E876" s="16"/>
    </row>
    <row r="877" spans="1:6" s="15" customFormat="1" ht="38.25">
      <c r="A877" s="3" t="s">
        <v>446</v>
      </c>
      <c r="B877" s="3" t="s">
        <v>480</v>
      </c>
      <c r="C877" s="3" t="s">
        <v>478</v>
      </c>
      <c r="D877" s="10" t="s">
        <v>479</v>
      </c>
      <c r="E877" s="1"/>
      <c r="F877" s="1"/>
    </row>
    <row r="878" spans="1:4" s="15" customFormat="1" ht="12.75">
      <c r="A878" s="102" t="s">
        <v>482</v>
      </c>
      <c r="B878" s="102"/>
      <c r="C878" s="102"/>
      <c r="D878" s="102"/>
    </row>
    <row r="879" spans="1:4" s="15" customFormat="1" ht="25.5">
      <c r="A879" s="6">
        <v>1</v>
      </c>
      <c r="B879" s="2" t="s">
        <v>639</v>
      </c>
      <c r="C879" s="6">
        <v>2008</v>
      </c>
      <c r="D879" s="11">
        <v>11033</v>
      </c>
    </row>
    <row r="880" spans="1:4" s="15" customFormat="1" ht="12.75">
      <c r="A880" s="6"/>
      <c r="B880" s="7" t="s">
        <v>464</v>
      </c>
      <c r="C880" s="6"/>
      <c r="D880" s="13">
        <f>SUM(D879:D879)</f>
        <v>11033</v>
      </c>
    </row>
    <row r="881" spans="1:6" s="15" customFormat="1" ht="12.75" customHeight="1">
      <c r="A881" s="102" t="s">
        <v>791</v>
      </c>
      <c r="B881" s="102"/>
      <c r="C881" s="102"/>
      <c r="D881" s="102"/>
      <c r="E881" s="1"/>
      <c r="F881" s="1"/>
    </row>
    <row r="882" spans="1:4" s="15" customFormat="1" ht="12.75">
      <c r="A882" s="6">
        <v>1</v>
      </c>
      <c r="B882" s="2" t="s">
        <v>848</v>
      </c>
      <c r="C882" s="6">
        <v>2012</v>
      </c>
      <c r="D882" s="11">
        <v>20447.19</v>
      </c>
    </row>
    <row r="883" spans="1:4" s="15" customFormat="1" ht="12.75">
      <c r="A883" s="6"/>
      <c r="B883" s="7" t="s">
        <v>464</v>
      </c>
      <c r="C883" s="6"/>
      <c r="D883" s="13">
        <f>SUM(D882:D882)</f>
        <v>20447.19</v>
      </c>
    </row>
    <row r="884" spans="1:6" s="15" customFormat="1" ht="12.75" customHeight="1">
      <c r="A884" s="102" t="s">
        <v>883</v>
      </c>
      <c r="B884" s="102"/>
      <c r="C884" s="102"/>
      <c r="D884" s="102"/>
      <c r="E884" s="1"/>
      <c r="F884" s="1"/>
    </row>
    <row r="885" spans="1:4" s="15" customFormat="1" ht="12.75">
      <c r="A885" s="6">
        <v>1</v>
      </c>
      <c r="B885" s="2" t="s">
        <v>902</v>
      </c>
      <c r="C885" s="6">
        <v>2013</v>
      </c>
      <c r="D885" s="11">
        <v>500</v>
      </c>
    </row>
    <row r="886" spans="1:4" s="15" customFormat="1" ht="12.75">
      <c r="A886" s="6">
        <v>2</v>
      </c>
      <c r="B886" s="2" t="s">
        <v>903</v>
      </c>
      <c r="C886" s="6">
        <v>2013</v>
      </c>
      <c r="D886" s="11">
        <v>500</v>
      </c>
    </row>
    <row r="887" spans="1:4" s="15" customFormat="1" ht="12.75">
      <c r="A887" s="6"/>
      <c r="B887" s="7" t="s">
        <v>464</v>
      </c>
      <c r="C887" s="6"/>
      <c r="D887" s="13">
        <f>SUM(D885:D886)</f>
        <v>1000</v>
      </c>
    </row>
    <row r="888" spans="1:6" s="15" customFormat="1" ht="12.75" customHeight="1">
      <c r="A888" s="102" t="s">
        <v>908</v>
      </c>
      <c r="B888" s="102"/>
      <c r="C888" s="102"/>
      <c r="D888" s="102"/>
      <c r="E888" s="1"/>
      <c r="F888" s="1"/>
    </row>
    <row r="889" spans="1:4" s="15" customFormat="1" ht="12.75">
      <c r="A889" s="6">
        <v>1</v>
      </c>
      <c r="B889" s="38" t="s">
        <v>941</v>
      </c>
      <c r="C889" s="6">
        <v>2010</v>
      </c>
      <c r="D889" s="11">
        <v>23957.88</v>
      </c>
    </row>
    <row r="890" spans="1:4" s="15" customFormat="1" ht="12.75">
      <c r="A890" s="6"/>
      <c r="B890" s="7" t="s">
        <v>464</v>
      </c>
      <c r="C890" s="6"/>
      <c r="D890" s="13">
        <f>SUM(D889:D889)</f>
        <v>23957.88</v>
      </c>
    </row>
    <row r="891" spans="1:6" s="15" customFormat="1" ht="12.75" customHeight="1">
      <c r="A891" s="102" t="s">
        <v>946</v>
      </c>
      <c r="B891" s="102"/>
      <c r="C891" s="102"/>
      <c r="D891" s="102"/>
      <c r="E891" s="1"/>
      <c r="F891" s="1"/>
    </row>
    <row r="892" spans="1:4" s="15" customFormat="1" ht="12.75">
      <c r="A892" s="6">
        <v>1</v>
      </c>
      <c r="B892" s="2" t="s">
        <v>1007</v>
      </c>
      <c r="C892" s="6">
        <v>2011</v>
      </c>
      <c r="D892" s="11">
        <v>6079.15</v>
      </c>
    </row>
    <row r="893" spans="1:4" s="15" customFormat="1" ht="12.75">
      <c r="A893" s="6">
        <v>2</v>
      </c>
      <c r="B893" s="2" t="s">
        <v>1008</v>
      </c>
      <c r="C893" s="6">
        <v>2011</v>
      </c>
      <c r="D893" s="11">
        <v>4639.56</v>
      </c>
    </row>
    <row r="894" spans="1:4" s="15" customFormat="1" ht="12.75">
      <c r="A894" s="6"/>
      <c r="B894" s="7" t="s">
        <v>464</v>
      </c>
      <c r="C894" s="6"/>
      <c r="D894" s="13">
        <f>SUM(D892:D893)</f>
        <v>10718.71</v>
      </c>
    </row>
    <row r="895" spans="1:6" s="15" customFormat="1" ht="12.75" customHeight="1">
      <c r="A895" s="102" t="s">
        <v>1011</v>
      </c>
      <c r="B895" s="102"/>
      <c r="C895" s="102"/>
      <c r="D895" s="102"/>
      <c r="E895" s="1"/>
      <c r="F895" s="1"/>
    </row>
    <row r="896" spans="1:4" s="15" customFormat="1" ht="12.75">
      <c r="A896" s="6">
        <v>1</v>
      </c>
      <c r="B896" s="2" t="s">
        <v>1117</v>
      </c>
      <c r="C896" s="6">
        <v>2009</v>
      </c>
      <c r="D896" s="11">
        <v>2614.7</v>
      </c>
    </row>
    <row r="897" spans="1:4" s="15" customFormat="1" ht="12.75">
      <c r="A897" s="6">
        <v>2</v>
      </c>
      <c r="B897" s="2" t="s">
        <v>1118</v>
      </c>
      <c r="C897" s="6">
        <v>2009</v>
      </c>
      <c r="D897" s="11">
        <v>1006.01</v>
      </c>
    </row>
    <row r="898" spans="1:4" s="15" customFormat="1" ht="12.75">
      <c r="A898" s="6">
        <v>3</v>
      </c>
      <c r="B898" s="2" t="s">
        <v>1119</v>
      </c>
      <c r="C898" s="6">
        <v>2009</v>
      </c>
      <c r="D898" s="11">
        <v>818.67</v>
      </c>
    </row>
    <row r="899" spans="1:4" s="15" customFormat="1" ht="12.75">
      <c r="A899" s="6">
        <v>4</v>
      </c>
      <c r="B899" s="2" t="s">
        <v>1119</v>
      </c>
      <c r="C899" s="6">
        <v>2009</v>
      </c>
      <c r="D899" s="11">
        <v>852.78</v>
      </c>
    </row>
    <row r="900" spans="1:4" s="15" customFormat="1" ht="12.75">
      <c r="A900" s="6">
        <v>5</v>
      </c>
      <c r="B900" s="2" t="s">
        <v>1120</v>
      </c>
      <c r="C900" s="6">
        <v>2009</v>
      </c>
      <c r="D900" s="11">
        <v>445.3</v>
      </c>
    </row>
    <row r="901" spans="1:4" s="15" customFormat="1" ht="12.75">
      <c r="A901" s="6">
        <v>6</v>
      </c>
      <c r="B901" s="2" t="s">
        <v>1121</v>
      </c>
      <c r="C901" s="6">
        <v>2009</v>
      </c>
      <c r="D901" s="11">
        <v>109.8</v>
      </c>
    </row>
    <row r="902" spans="1:4" s="15" customFormat="1" ht="12.75">
      <c r="A902" s="6">
        <v>7</v>
      </c>
      <c r="B902" s="2" t="s">
        <v>1122</v>
      </c>
      <c r="C902" s="6">
        <v>2009</v>
      </c>
      <c r="D902" s="11">
        <v>173.24</v>
      </c>
    </row>
    <row r="903" spans="1:4" s="15" customFormat="1" ht="12.75">
      <c r="A903" s="6">
        <v>8</v>
      </c>
      <c r="B903" s="2" t="s">
        <v>1118</v>
      </c>
      <c r="C903" s="6">
        <v>2009</v>
      </c>
      <c r="D903" s="11">
        <v>1305.4</v>
      </c>
    </row>
    <row r="904" spans="1:4" s="15" customFormat="1" ht="12.75">
      <c r="A904" s="6"/>
      <c r="B904" s="7" t="s">
        <v>464</v>
      </c>
      <c r="C904" s="6"/>
      <c r="D904" s="13">
        <f>SUM(D896:D903)</f>
        <v>7325.9</v>
      </c>
    </row>
    <row r="905" spans="1:6" s="15" customFormat="1" ht="12.75" customHeight="1">
      <c r="A905" s="102" t="s">
        <v>1170</v>
      </c>
      <c r="B905" s="102"/>
      <c r="C905" s="102"/>
      <c r="D905" s="102"/>
      <c r="E905" s="1"/>
      <c r="F905" s="1"/>
    </row>
    <row r="906" spans="1:4" s="15" customFormat="1" ht="12.75">
      <c r="A906" s="6">
        <v>1</v>
      </c>
      <c r="B906" s="2" t="s">
        <v>1214</v>
      </c>
      <c r="C906" s="6">
        <v>2011</v>
      </c>
      <c r="D906" s="11">
        <v>9599.9</v>
      </c>
    </row>
    <row r="907" spans="1:4" s="15" customFormat="1" ht="12.75">
      <c r="A907" s="6">
        <v>2</v>
      </c>
      <c r="B907" s="2" t="s">
        <v>1215</v>
      </c>
      <c r="C907" s="6">
        <v>2011</v>
      </c>
      <c r="D907" s="11">
        <v>6079.15</v>
      </c>
    </row>
    <row r="908" spans="1:4" s="15" customFormat="1" ht="12.75">
      <c r="A908" s="6">
        <v>3</v>
      </c>
      <c r="B908" s="2" t="s">
        <v>1216</v>
      </c>
      <c r="C908" s="6">
        <v>2011</v>
      </c>
      <c r="D908" s="11">
        <v>4639.56</v>
      </c>
    </row>
    <row r="909" spans="1:4" s="15" customFormat="1" ht="12.75">
      <c r="A909" s="6"/>
      <c r="B909" s="7" t="s">
        <v>464</v>
      </c>
      <c r="C909" s="6"/>
      <c r="D909" s="13">
        <f>SUM(D906:D908)</f>
        <v>20318.61</v>
      </c>
    </row>
    <row r="910" spans="1:6" s="15" customFormat="1" ht="12.75" customHeight="1">
      <c r="A910" s="102" t="s">
        <v>1220</v>
      </c>
      <c r="B910" s="102"/>
      <c r="C910" s="102"/>
      <c r="D910" s="102"/>
      <c r="E910" s="1"/>
      <c r="F910" s="1"/>
    </row>
    <row r="911" spans="1:4" s="15" customFormat="1" ht="12.75">
      <c r="A911" s="6">
        <v>1</v>
      </c>
      <c r="B911" s="2" t="s">
        <v>1254</v>
      </c>
      <c r="C911" s="6">
        <v>2008</v>
      </c>
      <c r="D911" s="11">
        <v>3668.54</v>
      </c>
    </row>
    <row r="912" spans="1:4" s="15" customFormat="1" ht="12.75">
      <c r="A912" s="6">
        <v>2</v>
      </c>
      <c r="B912" s="2" t="s">
        <v>1255</v>
      </c>
      <c r="C912" s="6">
        <v>2008</v>
      </c>
      <c r="D912" s="11">
        <v>461.53</v>
      </c>
    </row>
    <row r="913" spans="1:4" s="15" customFormat="1" ht="12.75">
      <c r="A913" s="6">
        <v>3</v>
      </c>
      <c r="B913" s="2" t="s">
        <v>1256</v>
      </c>
      <c r="C913" s="6">
        <v>2008</v>
      </c>
      <c r="D913" s="11">
        <v>650.87</v>
      </c>
    </row>
    <row r="914" spans="1:4" s="15" customFormat="1" ht="25.5">
      <c r="A914" s="6">
        <v>4</v>
      </c>
      <c r="B914" s="2" t="s">
        <v>1257</v>
      </c>
      <c r="C914" s="6">
        <v>2008</v>
      </c>
      <c r="D914" s="11">
        <v>771.58</v>
      </c>
    </row>
    <row r="915" spans="1:4" s="15" customFormat="1" ht="25.5">
      <c r="A915" s="6">
        <v>5</v>
      </c>
      <c r="B915" s="2" t="s">
        <v>1258</v>
      </c>
      <c r="C915" s="17">
        <v>2008</v>
      </c>
      <c r="D915" s="42">
        <v>473.36</v>
      </c>
    </row>
    <row r="916" spans="1:4" s="15" customFormat="1" ht="12.75">
      <c r="A916" s="6">
        <v>6</v>
      </c>
      <c r="B916" s="46" t="s">
        <v>1259</v>
      </c>
      <c r="C916" s="17">
        <v>2008</v>
      </c>
      <c r="D916" s="42">
        <v>579.5</v>
      </c>
    </row>
    <row r="917" spans="1:4" s="15" customFormat="1" ht="12.75">
      <c r="A917" s="6"/>
      <c r="B917" s="7" t="s">
        <v>464</v>
      </c>
      <c r="C917" s="6"/>
      <c r="D917" s="13">
        <f>SUM(D911:D916)</f>
        <v>6605.379999999999</v>
      </c>
    </row>
    <row r="918" spans="1:6" s="15" customFormat="1" ht="12.75" customHeight="1">
      <c r="A918" s="102" t="s">
        <v>1287</v>
      </c>
      <c r="B918" s="102"/>
      <c r="C918" s="102"/>
      <c r="D918" s="102"/>
      <c r="E918" s="1"/>
      <c r="F918" s="1"/>
    </row>
    <row r="919" spans="1:4" s="15" customFormat="1" ht="12.75">
      <c r="A919" s="6">
        <v>1</v>
      </c>
      <c r="B919" s="2" t="s">
        <v>1339</v>
      </c>
      <c r="C919" s="6">
        <v>2009</v>
      </c>
      <c r="D919" s="11">
        <v>8000</v>
      </c>
    </row>
    <row r="920" spans="1:4" s="15" customFormat="1" ht="12.75">
      <c r="A920" s="6"/>
      <c r="B920" s="7" t="s">
        <v>464</v>
      </c>
      <c r="C920" s="6"/>
      <c r="D920" s="13">
        <f>SUM(D919:D919)</f>
        <v>8000</v>
      </c>
    </row>
    <row r="921" spans="1:6" s="15" customFormat="1" ht="12.75" customHeight="1">
      <c r="A921" s="102" t="s">
        <v>1380</v>
      </c>
      <c r="B921" s="102"/>
      <c r="C921" s="102"/>
      <c r="D921" s="102"/>
      <c r="E921" s="1"/>
      <c r="F921" s="1"/>
    </row>
    <row r="922" spans="1:4" s="15" customFormat="1" ht="25.5">
      <c r="A922" s="6">
        <v>1</v>
      </c>
      <c r="B922" s="2" t="s">
        <v>1315</v>
      </c>
      <c r="C922" s="6">
        <v>2008</v>
      </c>
      <c r="D922" s="11">
        <v>10073</v>
      </c>
    </row>
    <row r="923" spans="1:4" s="15" customFormat="1" ht="12.75">
      <c r="A923" s="6"/>
      <c r="B923" s="7" t="s">
        <v>464</v>
      </c>
      <c r="C923" s="6"/>
      <c r="D923" s="13">
        <f>SUM(D922:D922)</f>
        <v>10073</v>
      </c>
    </row>
    <row r="924" spans="1:6" s="15" customFormat="1" ht="12.75" customHeight="1">
      <c r="A924" s="102" t="s">
        <v>1420</v>
      </c>
      <c r="B924" s="102"/>
      <c r="C924" s="102"/>
      <c r="D924" s="102"/>
      <c r="E924" s="1"/>
      <c r="F924" s="1"/>
    </row>
    <row r="925" spans="1:4" s="15" customFormat="1" ht="12.75">
      <c r="A925" s="6">
        <v>1</v>
      </c>
      <c r="B925" s="2" t="s">
        <v>1168</v>
      </c>
      <c r="C925" s="6">
        <v>2009</v>
      </c>
      <c r="D925" s="11">
        <v>2196</v>
      </c>
    </row>
    <row r="926" spans="1:4" s="15" customFormat="1" ht="12.75">
      <c r="A926" s="6">
        <v>2</v>
      </c>
      <c r="B926" s="2" t="s">
        <v>1169</v>
      </c>
      <c r="C926" s="6">
        <v>2009</v>
      </c>
      <c r="D926" s="11">
        <v>1000</v>
      </c>
    </row>
    <row r="927" spans="1:4" s="15" customFormat="1" ht="12.75">
      <c r="A927" s="6"/>
      <c r="B927" s="7" t="s">
        <v>464</v>
      </c>
      <c r="C927" s="6"/>
      <c r="D927" s="13">
        <f>SUM(D925:D926)</f>
        <v>3196</v>
      </c>
    </row>
    <row r="928" spans="1:6" s="15" customFormat="1" ht="12.75" customHeight="1">
      <c r="A928" s="102" t="s">
        <v>1421</v>
      </c>
      <c r="B928" s="102"/>
      <c r="C928" s="102"/>
      <c r="D928" s="102"/>
      <c r="E928" s="1"/>
      <c r="F928" s="1"/>
    </row>
    <row r="929" spans="1:4" s="15" customFormat="1" ht="12.75">
      <c r="A929" s="6">
        <v>1</v>
      </c>
      <c r="B929" s="2" t="s">
        <v>2</v>
      </c>
      <c r="C929" s="6">
        <v>2010</v>
      </c>
      <c r="D929" s="11">
        <v>5500</v>
      </c>
    </row>
    <row r="930" spans="1:4" s="15" customFormat="1" ht="12.75">
      <c r="A930" s="6">
        <v>2</v>
      </c>
      <c r="B930" s="2" t="s">
        <v>3</v>
      </c>
      <c r="C930" s="6">
        <v>2011</v>
      </c>
      <c r="D930" s="11">
        <v>9800.03</v>
      </c>
    </row>
    <row r="931" spans="1:4" s="15" customFormat="1" ht="12.75">
      <c r="A931" s="6"/>
      <c r="B931" s="7" t="s">
        <v>464</v>
      </c>
      <c r="C931" s="6"/>
      <c r="D931" s="13">
        <f>SUM(D929:D930)</f>
        <v>15300.03</v>
      </c>
    </row>
    <row r="932" spans="1:6" s="15" customFormat="1" ht="12.75" customHeight="1">
      <c r="A932" s="102" t="s">
        <v>58</v>
      </c>
      <c r="B932" s="102"/>
      <c r="C932" s="102"/>
      <c r="D932" s="102"/>
      <c r="E932" s="1"/>
      <c r="F932" s="1"/>
    </row>
    <row r="933" spans="1:4" s="15" customFormat="1" ht="12.75">
      <c r="A933" s="6">
        <v>1</v>
      </c>
      <c r="B933" s="2" t="s">
        <v>90</v>
      </c>
      <c r="C933" s="6">
        <v>2010</v>
      </c>
      <c r="D933" s="11">
        <v>1500</v>
      </c>
    </row>
    <row r="934" spans="1:4" s="15" customFormat="1" ht="12.75">
      <c r="A934" s="6"/>
      <c r="B934" s="7" t="s">
        <v>464</v>
      </c>
      <c r="C934" s="6"/>
      <c r="D934" s="13">
        <f>SUM(D933:D933)</f>
        <v>1500</v>
      </c>
    </row>
    <row r="935" spans="1:6" s="15" customFormat="1" ht="12.75" customHeight="1">
      <c r="A935" s="102" t="s">
        <v>122</v>
      </c>
      <c r="B935" s="102"/>
      <c r="C935" s="102"/>
      <c r="D935" s="102"/>
      <c r="E935" s="1"/>
      <c r="F935" s="1"/>
    </row>
    <row r="936" spans="1:4" s="15" customFormat="1" ht="12.75">
      <c r="A936" s="6">
        <v>1</v>
      </c>
      <c r="B936" s="2" t="s">
        <v>152</v>
      </c>
      <c r="C936" s="6"/>
      <c r="D936" s="11">
        <v>2851.14</v>
      </c>
    </row>
    <row r="937" spans="1:4" s="15" customFormat="1" ht="12.75">
      <c r="A937" s="6"/>
      <c r="B937" s="7" t="s">
        <v>464</v>
      </c>
      <c r="C937" s="6"/>
      <c r="D937" s="13">
        <f>SUM(D936:D936)</f>
        <v>2851.14</v>
      </c>
    </row>
    <row r="940" spans="2:8" ht="12.75">
      <c r="B940" s="105" t="s">
        <v>80</v>
      </c>
      <c r="C940" s="105"/>
      <c r="D940" s="48">
        <f>SUM(D169,D175,D191,D237,D252,D261,D269,D279,D296,D311,D329,D346,D356,D362,D374,D379,D398,D392,D415,D420,D433,D437,D449,D471,D491)</f>
        <v>817618.8599999998</v>
      </c>
      <c r="H940" s="45"/>
    </row>
    <row r="941" spans="2:8" ht="12.75">
      <c r="B941" s="105" t="s">
        <v>81</v>
      </c>
      <c r="C941" s="105"/>
      <c r="D941" s="48">
        <f>SUM(D543,D551,D558,D566,D608,D623,D639,D666,D680,D702,D723,D742,D749,D762,D779,D793,D816,D830,D837,D841,D848,D851,D862,D868,D873)</f>
        <v>784835.5499999998</v>
      </c>
      <c r="H941" s="45"/>
    </row>
    <row r="942" spans="2:8" ht="12.75">
      <c r="B942" s="105" t="s">
        <v>82</v>
      </c>
      <c r="C942" s="105"/>
      <c r="D942" s="48">
        <f>SUM(D880,D883,D887,D890,D894,D904,D909,D917,D920,D923,D927,D931,D934,D937)</f>
        <v>142326.84000000003</v>
      </c>
      <c r="H942" s="45"/>
    </row>
    <row r="943" spans="2:8" ht="12.75">
      <c r="B943" s="105" t="s">
        <v>83</v>
      </c>
      <c r="C943" s="105"/>
      <c r="D943" s="48">
        <f>SUM(D940:D942)</f>
        <v>1744781.2499999998</v>
      </c>
      <c r="H943" s="45"/>
    </row>
  </sheetData>
  <sheetProtection/>
  <mergeCells count="73">
    <mergeCell ref="A640:D640"/>
    <mergeCell ref="A667:D667"/>
    <mergeCell ref="A838:D838"/>
    <mergeCell ref="A831:D831"/>
    <mergeCell ref="A681:D681"/>
    <mergeCell ref="A743:D743"/>
    <mergeCell ref="A750:D750"/>
    <mergeCell ref="A763:D763"/>
    <mergeCell ref="A780:D780"/>
    <mergeCell ref="A559:D559"/>
    <mergeCell ref="A567:D567"/>
    <mergeCell ref="A609:D609"/>
    <mergeCell ref="A884:D884"/>
    <mergeCell ref="A842:D842"/>
    <mergeCell ref="A794:D794"/>
    <mergeCell ref="A878:D878"/>
    <mergeCell ref="A852:D852"/>
    <mergeCell ref="A863:D863"/>
    <mergeCell ref="A849:D849"/>
    <mergeCell ref="C853:C861"/>
    <mergeCell ref="A817:D817"/>
    <mergeCell ref="A4:D4"/>
    <mergeCell ref="A703:D703"/>
    <mergeCell ref="A724:D724"/>
    <mergeCell ref="A380:D380"/>
    <mergeCell ref="A399:D399"/>
    <mergeCell ref="A6:D6"/>
    <mergeCell ref="A262:D262"/>
    <mergeCell ref="A270:D270"/>
    <mergeCell ref="A280:D280"/>
    <mergeCell ref="A170:D170"/>
    <mergeCell ref="A312:D312"/>
    <mergeCell ref="A330:D330"/>
    <mergeCell ref="A176:D176"/>
    <mergeCell ref="A192:D192"/>
    <mergeCell ref="A238:D238"/>
    <mergeCell ref="A253:D253"/>
    <mergeCell ref="A297:D297"/>
    <mergeCell ref="A421:D421"/>
    <mergeCell ref="A375:D375"/>
    <mergeCell ref="A347:D347"/>
    <mergeCell ref="A363:D363"/>
    <mergeCell ref="A357:D357"/>
    <mergeCell ref="A416:D416"/>
    <mergeCell ref="A393:D393"/>
    <mergeCell ref="B943:C943"/>
    <mergeCell ref="A910:D910"/>
    <mergeCell ref="A918:D918"/>
    <mergeCell ref="A921:D921"/>
    <mergeCell ref="A928:D928"/>
    <mergeCell ref="A932:D932"/>
    <mergeCell ref="A935:D935"/>
    <mergeCell ref="B942:C942"/>
    <mergeCell ref="A924:D924"/>
    <mergeCell ref="A496:D496"/>
    <mergeCell ref="A544:D544"/>
    <mergeCell ref="A624:D624"/>
    <mergeCell ref="A434:D434"/>
    <mergeCell ref="A438:D438"/>
    <mergeCell ref="A450:D450"/>
    <mergeCell ref="A472:D472"/>
    <mergeCell ref="A494:D494"/>
    <mergeCell ref="C439:C448"/>
    <mergeCell ref="A552:D552"/>
    <mergeCell ref="A869:D869"/>
    <mergeCell ref="B940:C940"/>
    <mergeCell ref="B941:C941"/>
    <mergeCell ref="A895:D895"/>
    <mergeCell ref="A905:D905"/>
    <mergeCell ref="A876:D876"/>
    <mergeCell ref="A888:D888"/>
    <mergeCell ref="A891:D891"/>
    <mergeCell ref="A881:D88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3.875" style="22" bestFit="1" customWidth="1"/>
    <col min="2" max="2" width="59.00390625" style="22" bestFit="1" customWidth="1"/>
    <col min="3" max="3" width="21.875" style="45" bestFit="1" customWidth="1"/>
    <col min="4" max="4" width="15.875" style="22" customWidth="1"/>
    <col min="5" max="16384" width="9.125" style="22" customWidth="1"/>
  </cols>
  <sheetData>
    <row r="2" ht="12.75">
      <c r="A2" s="201" t="s">
        <v>484</v>
      </c>
    </row>
    <row r="4" spans="1:4" ht="51">
      <c r="A4" s="245" t="s">
        <v>348</v>
      </c>
      <c r="B4" s="245" t="s">
        <v>349</v>
      </c>
      <c r="C4" s="246" t="s">
        <v>486</v>
      </c>
      <c r="D4" s="245" t="s">
        <v>485</v>
      </c>
    </row>
    <row r="5" spans="1:4" ht="24.75" customHeight="1">
      <c r="A5" s="18" t="s">
        <v>351</v>
      </c>
      <c r="B5" s="19" t="s">
        <v>352</v>
      </c>
      <c r="C5" s="24">
        <v>1197784.57</v>
      </c>
      <c r="D5" s="24">
        <v>0</v>
      </c>
    </row>
    <row r="6" spans="1:4" ht="24.75" customHeight="1">
      <c r="A6" s="18" t="s">
        <v>353</v>
      </c>
      <c r="B6" s="19" t="s">
        <v>354</v>
      </c>
      <c r="C6" s="24">
        <v>720439.42</v>
      </c>
      <c r="D6" s="24">
        <v>0</v>
      </c>
    </row>
    <row r="7" spans="1:4" ht="24.75" customHeight="1">
      <c r="A7" s="18" t="s">
        <v>356</v>
      </c>
      <c r="B7" s="19" t="s">
        <v>516</v>
      </c>
      <c r="C7" s="24">
        <v>984682.31</v>
      </c>
      <c r="D7" s="24">
        <v>0</v>
      </c>
    </row>
    <row r="8" spans="1:4" ht="24.75" customHeight="1">
      <c r="A8" s="18" t="s">
        <v>358</v>
      </c>
      <c r="B8" s="19" t="s">
        <v>359</v>
      </c>
      <c r="C8" s="24">
        <v>10673.5</v>
      </c>
      <c r="D8" s="24">
        <v>0</v>
      </c>
    </row>
    <row r="9" spans="1:4" ht="24.75" customHeight="1">
      <c r="A9" s="18" t="s">
        <v>361</v>
      </c>
      <c r="B9" s="19" t="s">
        <v>362</v>
      </c>
      <c r="C9" s="24">
        <v>125553.52</v>
      </c>
      <c r="D9" s="24">
        <v>0</v>
      </c>
    </row>
    <row r="10" spans="1:4" ht="24.75" customHeight="1">
      <c r="A10" s="18" t="s">
        <v>363</v>
      </c>
      <c r="B10" s="19" t="s">
        <v>364</v>
      </c>
      <c r="C10" s="24">
        <v>141209.79</v>
      </c>
      <c r="D10" s="24">
        <v>0</v>
      </c>
    </row>
    <row r="11" spans="1:4" ht="24.75" customHeight="1">
      <c r="A11" s="20" t="s">
        <v>366</v>
      </c>
      <c r="B11" s="21" t="s">
        <v>367</v>
      </c>
      <c r="C11" s="24">
        <f>121496.96+823.56</f>
        <v>122320.52</v>
      </c>
      <c r="D11" s="24">
        <v>0</v>
      </c>
    </row>
    <row r="12" spans="1:4" ht="24.75" customHeight="1">
      <c r="A12" s="18" t="s">
        <v>369</v>
      </c>
      <c r="B12" s="19" t="s">
        <v>370</v>
      </c>
      <c r="C12" s="42">
        <v>136500</v>
      </c>
      <c r="D12" s="42">
        <v>0</v>
      </c>
    </row>
    <row r="13" spans="1:4" ht="24.75" customHeight="1">
      <c r="A13" s="18" t="s">
        <v>371</v>
      </c>
      <c r="B13" s="19" t="s">
        <v>904</v>
      </c>
      <c r="C13" s="24">
        <v>273031.33</v>
      </c>
      <c r="D13" s="24">
        <v>14520.64</v>
      </c>
    </row>
    <row r="14" spans="1:4" ht="24.75" customHeight="1">
      <c r="A14" s="18" t="s">
        <v>373</v>
      </c>
      <c r="B14" s="19" t="s">
        <v>374</v>
      </c>
      <c r="C14" s="24">
        <v>211064.54</v>
      </c>
      <c r="D14" s="24">
        <v>50115.16</v>
      </c>
    </row>
    <row r="15" spans="1:4" ht="24.75" customHeight="1">
      <c r="A15" s="18" t="s">
        <v>376</v>
      </c>
      <c r="B15" s="19" t="s">
        <v>377</v>
      </c>
      <c r="C15" s="24">
        <v>233324.77</v>
      </c>
      <c r="D15" s="24">
        <v>34917.59</v>
      </c>
    </row>
    <row r="16" spans="1:4" ht="24.75" customHeight="1">
      <c r="A16" s="18" t="s">
        <v>379</v>
      </c>
      <c r="B16" s="19" t="s">
        <v>380</v>
      </c>
      <c r="C16" s="24">
        <v>220708.22</v>
      </c>
      <c r="D16" s="24">
        <v>20691.58</v>
      </c>
    </row>
    <row r="17" spans="1:4" ht="24.75" customHeight="1">
      <c r="A17" s="18" t="s">
        <v>382</v>
      </c>
      <c r="B17" s="19" t="s">
        <v>383</v>
      </c>
      <c r="C17" s="24">
        <v>235238.59</v>
      </c>
      <c r="D17" s="24">
        <v>34968.32</v>
      </c>
    </row>
    <row r="18" spans="1:4" ht="24.75" customHeight="1">
      <c r="A18" s="18" t="s">
        <v>384</v>
      </c>
      <c r="B18" s="19" t="s">
        <v>385</v>
      </c>
      <c r="C18" s="85">
        <v>306570.72000000003</v>
      </c>
      <c r="D18" s="88">
        <v>10363.7</v>
      </c>
    </row>
    <row r="19" spans="1:4" ht="24.75" customHeight="1">
      <c r="A19" s="18" t="s">
        <v>387</v>
      </c>
      <c r="B19" s="19" t="s">
        <v>388</v>
      </c>
      <c r="C19" s="24">
        <f>105223.45+4368</f>
        <v>109591.45</v>
      </c>
      <c r="D19" s="24">
        <v>8838.57</v>
      </c>
    </row>
    <row r="20" spans="1:4" ht="24.75" customHeight="1">
      <c r="A20" s="18" t="s">
        <v>389</v>
      </c>
      <c r="B20" s="19" t="s">
        <v>390</v>
      </c>
      <c r="C20" s="24">
        <f>80187.27+41797.44</f>
        <v>121984.71</v>
      </c>
      <c r="D20" s="24">
        <v>16152.92</v>
      </c>
    </row>
    <row r="21" spans="1:4" ht="24.75" customHeight="1">
      <c r="A21" s="18" t="s">
        <v>391</v>
      </c>
      <c r="B21" s="19" t="s">
        <v>392</v>
      </c>
      <c r="C21" s="24">
        <v>279392.95</v>
      </c>
      <c r="D21" s="24">
        <v>23592.95</v>
      </c>
    </row>
    <row r="22" spans="1:4" ht="24.75" customHeight="1">
      <c r="A22" s="18" t="s">
        <v>394</v>
      </c>
      <c r="B22" s="19" t="s">
        <v>395</v>
      </c>
      <c r="C22" s="24">
        <v>654705.5</v>
      </c>
      <c r="D22" s="24">
        <v>19135.88</v>
      </c>
    </row>
    <row r="23" spans="1:4" ht="24.75" customHeight="1">
      <c r="A23" s="18" t="s">
        <v>396</v>
      </c>
      <c r="B23" s="19" t="s">
        <v>1381</v>
      </c>
      <c r="C23" s="24">
        <v>704548.99</v>
      </c>
      <c r="D23" s="24">
        <v>11648.85</v>
      </c>
    </row>
    <row r="24" spans="1:5" ht="24.75" customHeight="1">
      <c r="A24" s="18" t="s">
        <v>397</v>
      </c>
      <c r="B24" s="19" t="s">
        <v>398</v>
      </c>
      <c r="C24" s="24">
        <v>24336.68</v>
      </c>
      <c r="D24" s="24">
        <v>0</v>
      </c>
      <c r="E24" s="22" t="s">
        <v>632</v>
      </c>
    </row>
    <row r="25" spans="1:4" ht="24.75" customHeight="1">
      <c r="A25" s="18" t="s">
        <v>400</v>
      </c>
      <c r="B25" s="19" t="s">
        <v>401</v>
      </c>
      <c r="C25" s="24">
        <v>94280.61</v>
      </c>
      <c r="D25" s="24">
        <v>0</v>
      </c>
    </row>
    <row r="26" spans="1:4" ht="24.75" customHeight="1">
      <c r="A26" s="18" t="s">
        <v>402</v>
      </c>
      <c r="B26" s="19" t="s">
        <v>403</v>
      </c>
      <c r="C26" s="24">
        <v>52583.63</v>
      </c>
      <c r="D26" s="24">
        <v>0</v>
      </c>
    </row>
    <row r="27" spans="1:4" ht="24.75" customHeight="1">
      <c r="A27" s="18" t="s">
        <v>405</v>
      </c>
      <c r="B27" s="19" t="s">
        <v>406</v>
      </c>
      <c r="C27" s="24">
        <f>1002512.07+2650</f>
        <v>1005162.07</v>
      </c>
      <c r="D27" s="24">
        <v>13474.6</v>
      </c>
    </row>
    <row r="28" spans="1:4" ht="24.75" customHeight="1">
      <c r="A28" s="18" t="s">
        <v>407</v>
      </c>
      <c r="B28" s="19" t="s">
        <v>408</v>
      </c>
      <c r="C28" s="24">
        <v>773580.98</v>
      </c>
      <c r="D28" s="24">
        <v>2600.97</v>
      </c>
    </row>
    <row r="29" spans="1:4" ht="24.75" customHeight="1">
      <c r="A29" s="18" t="s">
        <v>410</v>
      </c>
      <c r="B29" s="19" t="s">
        <v>411</v>
      </c>
      <c r="C29" s="24">
        <v>5366.78</v>
      </c>
      <c r="D29" s="24">
        <v>0</v>
      </c>
    </row>
    <row r="30" spans="1:4" ht="24.75" customHeight="1">
      <c r="A30" s="18" t="s">
        <v>413</v>
      </c>
      <c r="B30" s="19" t="s">
        <v>414</v>
      </c>
      <c r="C30" s="42">
        <v>127521.34</v>
      </c>
      <c r="D30" s="42">
        <v>107000.83</v>
      </c>
    </row>
    <row r="31" spans="1:4" ht="24.75" customHeight="1">
      <c r="A31" s="18" t="s">
        <v>416</v>
      </c>
      <c r="B31" s="19" t="s">
        <v>417</v>
      </c>
      <c r="C31" s="24">
        <f>41238.6+1305</f>
        <v>42543.6</v>
      </c>
      <c r="D31" s="24">
        <v>0</v>
      </c>
    </row>
    <row r="32" spans="1:4" ht="24.75" customHeight="1">
      <c r="A32" s="242" t="s">
        <v>487</v>
      </c>
      <c r="B32" s="243"/>
      <c r="C32" s="244">
        <f>SUM(C5:C31)</f>
        <v>8914701.09</v>
      </c>
      <c r="D32" s="244">
        <f>SUM(D5:D31)</f>
        <v>368022.56000000006</v>
      </c>
    </row>
    <row r="33" ht="24.75" customHeight="1"/>
  </sheetData>
  <sheetProtection/>
  <mergeCells count="1">
    <mergeCell ref="A32:B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X61"/>
  <sheetViews>
    <sheetView workbookViewId="0" topLeftCell="J1">
      <selection activeCell="Q60" sqref="Q60"/>
    </sheetView>
  </sheetViews>
  <sheetFormatPr defaultColWidth="9.00390625" defaultRowHeight="12.75"/>
  <cols>
    <col min="1" max="1" width="4.125" style="28" bestFit="1" customWidth="1"/>
    <col min="2" max="2" width="15.875" style="28" customWidth="1"/>
    <col min="3" max="3" width="17.375" style="28" customWidth="1"/>
    <col min="4" max="4" width="21.25390625" style="28" customWidth="1"/>
    <col min="5" max="5" width="11.875" style="28" customWidth="1"/>
    <col min="6" max="6" width="19.125" style="28" customWidth="1"/>
    <col min="7" max="7" width="9.125" style="28" customWidth="1"/>
    <col min="8" max="8" width="10.25390625" style="28" customWidth="1"/>
    <col min="9" max="9" width="11.00390625" style="28" customWidth="1"/>
    <col min="10" max="10" width="7.625" style="28" customWidth="1"/>
    <col min="11" max="11" width="11.00390625" style="28" customWidth="1"/>
    <col min="12" max="12" width="13.25390625" style="28" customWidth="1"/>
    <col min="13" max="13" width="12.125" style="28" customWidth="1"/>
    <col min="14" max="14" width="19.375" style="28" customWidth="1"/>
    <col min="15" max="15" width="14.875" style="45" customWidth="1"/>
    <col min="16" max="16" width="11.125" style="63" customWidth="1"/>
    <col min="17" max="18" width="10.125" style="28" bestFit="1" customWidth="1"/>
    <col min="19" max="20" width="10.125" style="28" customWidth="1"/>
    <col min="21" max="22" width="10.125" style="28" bestFit="1" customWidth="1"/>
    <col min="23" max="23" width="9.125" style="28" customWidth="1"/>
    <col min="24" max="16384" width="9.125" style="22" customWidth="1"/>
  </cols>
  <sheetData>
    <row r="2" spans="1:6" ht="12.75">
      <c r="A2" s="202" t="s">
        <v>1093</v>
      </c>
      <c r="B2" s="202"/>
      <c r="C2" s="202"/>
      <c r="D2" s="202"/>
      <c r="E2" s="202"/>
      <c r="F2" s="202"/>
    </row>
    <row r="3" ht="13.5" thickBot="1"/>
    <row r="4" spans="1:23" s="15" customFormat="1" ht="12.75">
      <c r="A4" s="154" t="s">
        <v>505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6"/>
    </row>
    <row r="5" spans="1:23" s="15" customFormat="1" ht="39" customHeight="1">
      <c r="A5" s="157" t="s">
        <v>348</v>
      </c>
      <c r="B5" s="106" t="s">
        <v>489</v>
      </c>
      <c r="C5" s="106" t="s">
        <v>490</v>
      </c>
      <c r="D5" s="106" t="s">
        <v>491</v>
      </c>
      <c r="E5" s="106" t="s">
        <v>492</v>
      </c>
      <c r="F5" s="106" t="s">
        <v>493</v>
      </c>
      <c r="G5" s="106" t="s">
        <v>494</v>
      </c>
      <c r="H5" s="106" t="s">
        <v>495</v>
      </c>
      <c r="I5" s="106" t="s">
        <v>496</v>
      </c>
      <c r="J5" s="106" t="s">
        <v>497</v>
      </c>
      <c r="K5" s="106" t="s">
        <v>1105</v>
      </c>
      <c r="L5" s="106" t="s">
        <v>498</v>
      </c>
      <c r="M5" s="106" t="s">
        <v>509</v>
      </c>
      <c r="N5" s="106" t="s">
        <v>499</v>
      </c>
      <c r="O5" s="109" t="s">
        <v>1600</v>
      </c>
      <c r="P5" s="109" t="s">
        <v>1599</v>
      </c>
      <c r="Q5" s="106" t="s">
        <v>1597</v>
      </c>
      <c r="R5" s="106"/>
      <c r="S5" s="106" t="s">
        <v>1598</v>
      </c>
      <c r="T5" s="106"/>
      <c r="U5" s="106" t="s">
        <v>501</v>
      </c>
      <c r="V5" s="106"/>
      <c r="W5" s="161" t="s">
        <v>508</v>
      </c>
    </row>
    <row r="6" spans="1:23" s="15" customFormat="1" ht="27.75" customHeight="1">
      <c r="A6" s="157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10"/>
      <c r="P6" s="110"/>
      <c r="Q6" s="4" t="s">
        <v>503</v>
      </c>
      <c r="R6" s="4" t="s">
        <v>504</v>
      </c>
      <c r="S6" s="4" t="s">
        <v>503</v>
      </c>
      <c r="T6" s="4" t="s">
        <v>504</v>
      </c>
      <c r="U6" s="4" t="s">
        <v>503</v>
      </c>
      <c r="V6" s="4" t="s">
        <v>504</v>
      </c>
      <c r="W6" s="161"/>
    </row>
    <row r="7" spans="1:23" s="15" customFormat="1" ht="27.75" customHeight="1" thickBot="1">
      <c r="A7" s="158" t="s">
        <v>1089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60"/>
    </row>
    <row r="8" spans="1:23" s="15" customFormat="1" ht="12.75" customHeight="1">
      <c r="A8" s="132">
        <v>1</v>
      </c>
      <c r="B8" s="124" t="s">
        <v>699</v>
      </c>
      <c r="C8" s="124">
        <v>200</v>
      </c>
      <c r="D8" s="147">
        <v>30591</v>
      </c>
      <c r="E8" s="204" t="s">
        <v>724</v>
      </c>
      <c r="F8" s="124" t="s">
        <v>716</v>
      </c>
      <c r="G8" s="124">
        <v>6842</v>
      </c>
      <c r="H8" s="240">
        <v>1983</v>
      </c>
      <c r="I8" s="124" t="s">
        <v>740</v>
      </c>
      <c r="J8" s="124">
        <v>6</v>
      </c>
      <c r="K8" s="240"/>
      <c r="L8" s="124"/>
      <c r="M8" s="124"/>
      <c r="N8" s="124"/>
      <c r="O8" s="150"/>
      <c r="P8" s="116"/>
      <c r="Q8" s="86" t="s">
        <v>5</v>
      </c>
      <c r="R8" s="86" t="s">
        <v>1050</v>
      </c>
      <c r="S8" s="86" t="s">
        <v>5</v>
      </c>
      <c r="T8" s="86" t="s">
        <v>1050</v>
      </c>
      <c r="U8" s="86"/>
      <c r="V8" s="86"/>
      <c r="W8" s="138" t="s">
        <v>564</v>
      </c>
    </row>
    <row r="9" spans="1:23" s="15" customFormat="1" ht="12.75">
      <c r="A9" s="153"/>
      <c r="B9" s="145"/>
      <c r="C9" s="145"/>
      <c r="D9" s="148"/>
      <c r="E9" s="203"/>
      <c r="F9" s="145"/>
      <c r="G9" s="145"/>
      <c r="H9" s="225"/>
      <c r="I9" s="145"/>
      <c r="J9" s="145"/>
      <c r="K9" s="225"/>
      <c r="L9" s="145"/>
      <c r="M9" s="145"/>
      <c r="N9" s="145"/>
      <c r="O9" s="151"/>
      <c r="P9" s="117"/>
      <c r="Q9" s="3" t="s">
        <v>1051</v>
      </c>
      <c r="R9" s="3" t="s">
        <v>6</v>
      </c>
      <c r="S9" s="3" t="s">
        <v>1051</v>
      </c>
      <c r="T9" s="3" t="s">
        <v>6</v>
      </c>
      <c r="U9" s="3"/>
      <c r="V9" s="3"/>
      <c r="W9" s="139"/>
    </row>
    <row r="10" spans="1:23" s="15" customFormat="1" ht="13.5" thickBot="1">
      <c r="A10" s="133"/>
      <c r="B10" s="125"/>
      <c r="C10" s="125"/>
      <c r="D10" s="149"/>
      <c r="E10" s="205"/>
      <c r="F10" s="125"/>
      <c r="G10" s="125"/>
      <c r="H10" s="241"/>
      <c r="I10" s="125"/>
      <c r="J10" s="125"/>
      <c r="K10" s="241"/>
      <c r="L10" s="125"/>
      <c r="M10" s="125"/>
      <c r="N10" s="125"/>
      <c r="O10" s="152"/>
      <c r="P10" s="118"/>
      <c r="Q10" s="87" t="s">
        <v>1052</v>
      </c>
      <c r="R10" s="87" t="s">
        <v>1053</v>
      </c>
      <c r="S10" s="87" t="s">
        <v>1052</v>
      </c>
      <c r="T10" s="87" t="s">
        <v>1053</v>
      </c>
      <c r="U10" s="87"/>
      <c r="V10" s="87"/>
      <c r="W10" s="140"/>
    </row>
    <row r="11" spans="1:23" s="15" customFormat="1" ht="12.75">
      <c r="A11" s="122">
        <v>2</v>
      </c>
      <c r="B11" s="119" t="s">
        <v>700</v>
      </c>
      <c r="C11" s="114"/>
      <c r="D11" s="114"/>
      <c r="E11" s="206" t="s">
        <v>1064</v>
      </c>
      <c r="F11" s="119" t="s">
        <v>717</v>
      </c>
      <c r="G11" s="114"/>
      <c r="H11" s="114">
        <v>1991</v>
      </c>
      <c r="I11" s="114"/>
      <c r="J11" s="237">
        <v>1</v>
      </c>
      <c r="K11" s="114"/>
      <c r="L11" s="114"/>
      <c r="M11" s="114"/>
      <c r="N11" s="114"/>
      <c r="O11" s="114"/>
      <c r="P11" s="114"/>
      <c r="Q11" s="86" t="s">
        <v>7</v>
      </c>
      <c r="R11" s="86" t="s">
        <v>1054</v>
      </c>
      <c r="S11" s="86" t="s">
        <v>7</v>
      </c>
      <c r="T11" s="86" t="s">
        <v>1054</v>
      </c>
      <c r="U11" s="86"/>
      <c r="V11" s="86"/>
      <c r="W11" s="138" t="s">
        <v>564</v>
      </c>
    </row>
    <row r="12" spans="1:23" s="15" customFormat="1" ht="12.75">
      <c r="A12" s="135"/>
      <c r="B12" s="134"/>
      <c r="C12" s="112"/>
      <c r="D12" s="112"/>
      <c r="E12" s="207"/>
      <c r="F12" s="134"/>
      <c r="G12" s="112"/>
      <c r="H12" s="112"/>
      <c r="I12" s="112"/>
      <c r="J12" s="238"/>
      <c r="K12" s="112"/>
      <c r="L12" s="112"/>
      <c r="M12" s="112"/>
      <c r="N12" s="112"/>
      <c r="O12" s="112"/>
      <c r="P12" s="112"/>
      <c r="Q12" s="3" t="s">
        <v>1055</v>
      </c>
      <c r="R12" s="3" t="s">
        <v>8</v>
      </c>
      <c r="S12" s="3" t="s">
        <v>1055</v>
      </c>
      <c r="T12" s="3" t="s">
        <v>8</v>
      </c>
      <c r="U12" s="3"/>
      <c r="V12" s="3"/>
      <c r="W12" s="139"/>
    </row>
    <row r="13" spans="1:23" s="15" customFormat="1" ht="13.5" thickBot="1">
      <c r="A13" s="123"/>
      <c r="B13" s="120"/>
      <c r="C13" s="115"/>
      <c r="D13" s="115"/>
      <c r="E13" s="208"/>
      <c r="F13" s="120"/>
      <c r="G13" s="115"/>
      <c r="H13" s="115"/>
      <c r="I13" s="115"/>
      <c r="J13" s="239"/>
      <c r="K13" s="115"/>
      <c r="L13" s="115"/>
      <c r="M13" s="115"/>
      <c r="N13" s="115"/>
      <c r="O13" s="115"/>
      <c r="P13" s="115"/>
      <c r="Q13" s="87" t="s">
        <v>1056</v>
      </c>
      <c r="R13" s="87" t="s">
        <v>8</v>
      </c>
      <c r="S13" s="87" t="s">
        <v>1056</v>
      </c>
      <c r="T13" s="87" t="s">
        <v>8</v>
      </c>
      <c r="U13" s="87"/>
      <c r="V13" s="87"/>
      <c r="W13" s="140"/>
    </row>
    <row r="14" spans="1:23" s="15" customFormat="1" ht="12.75">
      <c r="A14" s="122">
        <v>3</v>
      </c>
      <c r="B14" s="119" t="s">
        <v>701</v>
      </c>
      <c r="C14" s="114"/>
      <c r="D14" s="128">
        <v>16500001</v>
      </c>
      <c r="E14" s="206" t="s">
        <v>1064</v>
      </c>
      <c r="F14" s="119" t="s">
        <v>718</v>
      </c>
      <c r="G14" s="114"/>
      <c r="H14" s="114">
        <v>2003</v>
      </c>
      <c r="I14" s="114"/>
      <c r="J14" s="237">
        <v>1</v>
      </c>
      <c r="K14" s="114"/>
      <c r="L14" s="114"/>
      <c r="M14" s="114"/>
      <c r="N14" s="114"/>
      <c r="O14" s="114"/>
      <c r="P14" s="114"/>
      <c r="Q14" s="86" t="s">
        <v>9</v>
      </c>
      <c r="R14" s="86" t="s">
        <v>1058</v>
      </c>
      <c r="S14" s="86" t="s">
        <v>9</v>
      </c>
      <c r="T14" s="86" t="s">
        <v>1058</v>
      </c>
      <c r="U14" s="86"/>
      <c r="V14" s="86"/>
      <c r="W14" s="138" t="s">
        <v>564</v>
      </c>
    </row>
    <row r="15" spans="1:23" s="15" customFormat="1" ht="12.75">
      <c r="A15" s="135"/>
      <c r="B15" s="134"/>
      <c r="C15" s="112"/>
      <c r="D15" s="146"/>
      <c r="E15" s="207"/>
      <c r="F15" s="134"/>
      <c r="G15" s="112"/>
      <c r="H15" s="112"/>
      <c r="I15" s="112"/>
      <c r="J15" s="238"/>
      <c r="K15" s="112"/>
      <c r="L15" s="112"/>
      <c r="M15" s="112"/>
      <c r="N15" s="112"/>
      <c r="O15" s="112"/>
      <c r="P15" s="112"/>
      <c r="Q15" s="14" t="s">
        <v>1059</v>
      </c>
      <c r="R15" s="14" t="s">
        <v>10</v>
      </c>
      <c r="S15" s="14" t="s">
        <v>1059</v>
      </c>
      <c r="T15" s="14" t="s">
        <v>10</v>
      </c>
      <c r="U15" s="3"/>
      <c r="V15" s="3"/>
      <c r="W15" s="139"/>
    </row>
    <row r="16" spans="1:23" s="15" customFormat="1" ht="13.5" thickBot="1">
      <c r="A16" s="123"/>
      <c r="B16" s="120"/>
      <c r="C16" s="115"/>
      <c r="D16" s="129"/>
      <c r="E16" s="208"/>
      <c r="F16" s="120"/>
      <c r="G16" s="115"/>
      <c r="H16" s="115"/>
      <c r="I16" s="115"/>
      <c r="J16" s="239"/>
      <c r="K16" s="115"/>
      <c r="L16" s="115"/>
      <c r="M16" s="115"/>
      <c r="N16" s="115"/>
      <c r="O16" s="115"/>
      <c r="P16" s="115"/>
      <c r="Q16" s="81" t="s">
        <v>1060</v>
      </c>
      <c r="R16" s="81" t="s">
        <v>1057</v>
      </c>
      <c r="S16" s="81" t="s">
        <v>1060</v>
      </c>
      <c r="T16" s="81" t="s">
        <v>1057</v>
      </c>
      <c r="U16" s="87"/>
      <c r="V16" s="87"/>
      <c r="W16" s="140"/>
    </row>
    <row r="17" spans="1:24" s="15" customFormat="1" ht="12.75">
      <c r="A17" s="122">
        <v>4</v>
      </c>
      <c r="B17" s="119" t="s">
        <v>702</v>
      </c>
      <c r="C17" s="119"/>
      <c r="D17" s="119" t="s">
        <v>758</v>
      </c>
      <c r="E17" s="206" t="s">
        <v>1064</v>
      </c>
      <c r="F17" s="119" t="s">
        <v>719</v>
      </c>
      <c r="G17" s="114"/>
      <c r="H17" s="114">
        <v>1990</v>
      </c>
      <c r="I17" s="114"/>
      <c r="J17" s="237">
        <v>1</v>
      </c>
      <c r="K17" s="114"/>
      <c r="L17" s="114"/>
      <c r="M17" s="114"/>
      <c r="N17" s="114"/>
      <c r="O17" s="114"/>
      <c r="P17" s="114"/>
      <c r="Q17" s="86" t="s">
        <v>11</v>
      </c>
      <c r="R17" s="86" t="s">
        <v>1062</v>
      </c>
      <c r="S17" s="86" t="s">
        <v>11</v>
      </c>
      <c r="T17" s="86" t="s">
        <v>1062</v>
      </c>
      <c r="U17" s="86"/>
      <c r="V17" s="86"/>
      <c r="W17" s="136" t="s">
        <v>564</v>
      </c>
      <c r="X17" s="94"/>
    </row>
    <row r="18" spans="1:23" s="15" customFormat="1" ht="13.5" thickBot="1">
      <c r="A18" s="123"/>
      <c r="B18" s="120"/>
      <c r="C18" s="120"/>
      <c r="D18" s="120"/>
      <c r="E18" s="208"/>
      <c r="F18" s="120"/>
      <c r="G18" s="115"/>
      <c r="H18" s="115"/>
      <c r="I18" s="115"/>
      <c r="J18" s="239"/>
      <c r="K18" s="115"/>
      <c r="L18" s="115"/>
      <c r="M18" s="115"/>
      <c r="N18" s="115"/>
      <c r="O18" s="115"/>
      <c r="P18" s="115"/>
      <c r="Q18" s="81" t="s">
        <v>1063</v>
      </c>
      <c r="R18" s="81" t="s">
        <v>12</v>
      </c>
      <c r="S18" s="81" t="s">
        <v>1063</v>
      </c>
      <c r="T18" s="81" t="s">
        <v>12</v>
      </c>
      <c r="U18" s="87"/>
      <c r="V18" s="87"/>
      <c r="W18" s="137"/>
    </row>
    <row r="19" spans="1:24" s="15" customFormat="1" ht="12.75">
      <c r="A19" s="122">
        <v>5</v>
      </c>
      <c r="B19" s="119" t="s">
        <v>703</v>
      </c>
      <c r="C19" s="119" t="s">
        <v>704</v>
      </c>
      <c r="D19" s="119" t="s">
        <v>759</v>
      </c>
      <c r="E19" s="206" t="s">
        <v>725</v>
      </c>
      <c r="F19" s="119" t="s">
        <v>720</v>
      </c>
      <c r="G19" s="114">
        <v>11940</v>
      </c>
      <c r="H19" s="114">
        <v>1990</v>
      </c>
      <c r="I19" s="114" t="s">
        <v>741</v>
      </c>
      <c r="J19" s="237">
        <v>2</v>
      </c>
      <c r="K19" s="114">
        <v>8300</v>
      </c>
      <c r="L19" s="114"/>
      <c r="M19" s="114"/>
      <c r="N19" s="114"/>
      <c r="O19" s="92">
        <v>4400</v>
      </c>
      <c r="P19" s="97" t="s">
        <v>1061</v>
      </c>
      <c r="Q19" s="86" t="s">
        <v>11</v>
      </c>
      <c r="R19" s="86" t="s">
        <v>1062</v>
      </c>
      <c r="S19" s="86" t="s">
        <v>11</v>
      </c>
      <c r="T19" s="86" t="s">
        <v>1062</v>
      </c>
      <c r="U19" s="86" t="s">
        <v>11</v>
      </c>
      <c r="V19" s="86" t="s">
        <v>1062</v>
      </c>
      <c r="W19" s="136" t="s">
        <v>564</v>
      </c>
      <c r="X19" s="94"/>
    </row>
    <row r="20" spans="1:23" s="15" customFormat="1" ht="13.5" thickBot="1">
      <c r="A20" s="123"/>
      <c r="B20" s="120"/>
      <c r="C20" s="120"/>
      <c r="D20" s="120"/>
      <c r="E20" s="208"/>
      <c r="F20" s="120"/>
      <c r="G20" s="115"/>
      <c r="H20" s="115"/>
      <c r="I20" s="115"/>
      <c r="J20" s="239"/>
      <c r="K20" s="115"/>
      <c r="L20" s="115"/>
      <c r="M20" s="115"/>
      <c r="N20" s="115"/>
      <c r="O20" s="93">
        <v>4000</v>
      </c>
      <c r="P20" s="98" t="s">
        <v>1061</v>
      </c>
      <c r="Q20" s="81" t="s">
        <v>1063</v>
      </c>
      <c r="R20" s="81" t="s">
        <v>12</v>
      </c>
      <c r="S20" s="81" t="s">
        <v>1063</v>
      </c>
      <c r="T20" s="81" t="s">
        <v>12</v>
      </c>
      <c r="U20" s="81" t="s">
        <v>1063</v>
      </c>
      <c r="V20" s="81" t="s">
        <v>12</v>
      </c>
      <c r="W20" s="137"/>
    </row>
    <row r="21" spans="1:24" s="15" customFormat="1" ht="12.75">
      <c r="A21" s="122">
        <v>6</v>
      </c>
      <c r="B21" s="119" t="s">
        <v>705</v>
      </c>
      <c r="C21" s="114" t="s">
        <v>1098</v>
      </c>
      <c r="D21" s="119">
        <v>654354</v>
      </c>
      <c r="E21" s="206" t="s">
        <v>726</v>
      </c>
      <c r="F21" s="119" t="s">
        <v>721</v>
      </c>
      <c r="G21" s="114">
        <v>3120</v>
      </c>
      <c r="H21" s="114">
        <v>1990</v>
      </c>
      <c r="I21" s="114" t="s">
        <v>742</v>
      </c>
      <c r="J21" s="114">
        <v>1</v>
      </c>
      <c r="K21" s="114">
        <v>2000</v>
      </c>
      <c r="L21" s="114"/>
      <c r="M21" s="114"/>
      <c r="N21" s="114"/>
      <c r="O21" s="92">
        <v>3700</v>
      </c>
      <c r="P21" s="97" t="s">
        <v>1061</v>
      </c>
      <c r="Q21" s="86" t="s">
        <v>11</v>
      </c>
      <c r="R21" s="86" t="s">
        <v>1062</v>
      </c>
      <c r="S21" s="86" t="s">
        <v>11</v>
      </c>
      <c r="T21" s="86" t="s">
        <v>1062</v>
      </c>
      <c r="U21" s="86" t="s">
        <v>11</v>
      </c>
      <c r="V21" s="86" t="s">
        <v>1062</v>
      </c>
      <c r="W21" s="136" t="s">
        <v>564</v>
      </c>
      <c r="X21" s="94"/>
    </row>
    <row r="22" spans="1:23" s="15" customFormat="1" ht="13.5" thickBot="1">
      <c r="A22" s="123"/>
      <c r="B22" s="120"/>
      <c r="C22" s="115"/>
      <c r="D22" s="120"/>
      <c r="E22" s="208"/>
      <c r="F22" s="120"/>
      <c r="G22" s="115"/>
      <c r="H22" s="115"/>
      <c r="I22" s="115"/>
      <c r="J22" s="115"/>
      <c r="K22" s="115"/>
      <c r="L22" s="115"/>
      <c r="M22" s="115"/>
      <c r="N22" s="115"/>
      <c r="O22" s="93">
        <v>3300</v>
      </c>
      <c r="P22" s="98" t="s">
        <v>1061</v>
      </c>
      <c r="Q22" s="81" t="s">
        <v>1063</v>
      </c>
      <c r="R22" s="81" t="s">
        <v>12</v>
      </c>
      <c r="S22" s="81" t="s">
        <v>1063</v>
      </c>
      <c r="T22" s="81" t="s">
        <v>12</v>
      </c>
      <c r="U22" s="81" t="s">
        <v>1063</v>
      </c>
      <c r="V22" s="81" t="s">
        <v>12</v>
      </c>
      <c r="W22" s="137"/>
    </row>
    <row r="23" spans="1:23" s="15" customFormat="1" ht="12.75">
      <c r="A23" s="122">
        <v>7</v>
      </c>
      <c r="B23" s="114" t="s">
        <v>706</v>
      </c>
      <c r="C23" s="121" t="s">
        <v>992</v>
      </c>
      <c r="D23" s="114">
        <v>3150700189</v>
      </c>
      <c r="E23" s="206" t="s">
        <v>727</v>
      </c>
      <c r="F23" s="114" t="s">
        <v>716</v>
      </c>
      <c r="G23" s="114">
        <v>11100</v>
      </c>
      <c r="H23" s="114">
        <v>1976</v>
      </c>
      <c r="I23" s="114" t="s">
        <v>743</v>
      </c>
      <c r="J23" s="114">
        <v>6</v>
      </c>
      <c r="K23" s="114">
        <v>7280</v>
      </c>
      <c r="L23" s="114"/>
      <c r="M23" s="114"/>
      <c r="N23" s="114"/>
      <c r="O23" s="114"/>
      <c r="P23" s="114"/>
      <c r="Q23" s="86" t="s">
        <v>11</v>
      </c>
      <c r="R23" s="86" t="s">
        <v>1062</v>
      </c>
      <c r="S23" s="86" t="s">
        <v>11</v>
      </c>
      <c r="T23" s="86" t="s">
        <v>1062</v>
      </c>
      <c r="U23" s="86"/>
      <c r="V23" s="86"/>
      <c r="W23" s="136" t="s">
        <v>564</v>
      </c>
    </row>
    <row r="24" spans="1:23" s="15" customFormat="1" ht="13.5" thickBot="1">
      <c r="A24" s="123"/>
      <c r="B24" s="115"/>
      <c r="C24" s="115"/>
      <c r="D24" s="115"/>
      <c r="E24" s="208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81" t="s">
        <v>1063</v>
      </c>
      <c r="R24" s="81" t="s">
        <v>12</v>
      </c>
      <c r="S24" s="81" t="s">
        <v>1063</v>
      </c>
      <c r="T24" s="81" t="s">
        <v>12</v>
      </c>
      <c r="U24" s="87"/>
      <c r="V24" s="87"/>
      <c r="W24" s="137"/>
    </row>
    <row r="25" spans="1:23" s="15" customFormat="1" ht="12.75">
      <c r="A25" s="122">
        <v>8</v>
      </c>
      <c r="B25" s="114" t="s">
        <v>707</v>
      </c>
      <c r="C25" s="114" t="s">
        <v>991</v>
      </c>
      <c r="D25" s="114" t="s">
        <v>420</v>
      </c>
      <c r="E25" s="206" t="s">
        <v>728</v>
      </c>
      <c r="F25" s="114" t="s">
        <v>716</v>
      </c>
      <c r="G25" s="114">
        <v>2120</v>
      </c>
      <c r="H25" s="114">
        <v>1992</v>
      </c>
      <c r="I25" s="114" t="s">
        <v>744</v>
      </c>
      <c r="J25" s="114">
        <v>2</v>
      </c>
      <c r="K25" s="114">
        <v>550</v>
      </c>
      <c r="L25" s="114"/>
      <c r="M25" s="114"/>
      <c r="N25" s="114"/>
      <c r="O25" s="114" t="s">
        <v>1379</v>
      </c>
      <c r="P25" s="114"/>
      <c r="Q25" s="86" t="s">
        <v>11</v>
      </c>
      <c r="R25" s="86" t="s">
        <v>1062</v>
      </c>
      <c r="S25" s="86" t="s">
        <v>11</v>
      </c>
      <c r="T25" s="86" t="s">
        <v>1062</v>
      </c>
      <c r="U25" s="86"/>
      <c r="V25" s="86"/>
      <c r="W25" s="136" t="s">
        <v>564</v>
      </c>
    </row>
    <row r="26" spans="1:23" s="15" customFormat="1" ht="13.5" thickBot="1">
      <c r="A26" s="123"/>
      <c r="B26" s="115"/>
      <c r="C26" s="115"/>
      <c r="D26" s="115"/>
      <c r="E26" s="208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81" t="s">
        <v>1063</v>
      </c>
      <c r="R26" s="81" t="s">
        <v>12</v>
      </c>
      <c r="S26" s="81" t="s">
        <v>1063</v>
      </c>
      <c r="T26" s="81" t="s">
        <v>12</v>
      </c>
      <c r="U26" s="87"/>
      <c r="V26" s="87"/>
      <c r="W26" s="137"/>
    </row>
    <row r="27" spans="1:23" s="15" customFormat="1" ht="12.75">
      <c r="A27" s="122">
        <v>9</v>
      </c>
      <c r="B27" s="114" t="s">
        <v>706</v>
      </c>
      <c r="C27" s="121" t="s">
        <v>1097</v>
      </c>
      <c r="D27" s="121" t="s">
        <v>993</v>
      </c>
      <c r="E27" s="206" t="s">
        <v>731</v>
      </c>
      <c r="F27" s="114" t="s">
        <v>716</v>
      </c>
      <c r="G27" s="114">
        <v>6842</v>
      </c>
      <c r="H27" s="114">
        <v>1983</v>
      </c>
      <c r="I27" s="114" t="s">
        <v>745</v>
      </c>
      <c r="J27" s="114">
        <v>6</v>
      </c>
      <c r="K27" s="114">
        <v>3575</v>
      </c>
      <c r="L27" s="114"/>
      <c r="M27" s="114"/>
      <c r="N27" s="114"/>
      <c r="O27" s="114"/>
      <c r="P27" s="114"/>
      <c r="Q27" s="86" t="s">
        <v>11</v>
      </c>
      <c r="R27" s="86" t="s">
        <v>1062</v>
      </c>
      <c r="S27" s="86" t="s">
        <v>11</v>
      </c>
      <c r="T27" s="86" t="s">
        <v>1062</v>
      </c>
      <c r="U27" s="86"/>
      <c r="V27" s="86"/>
      <c r="W27" s="136" t="s">
        <v>564</v>
      </c>
    </row>
    <row r="28" spans="1:23" s="15" customFormat="1" ht="13.5" thickBot="1">
      <c r="A28" s="123"/>
      <c r="B28" s="115"/>
      <c r="C28" s="115"/>
      <c r="D28" s="115"/>
      <c r="E28" s="208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81" t="s">
        <v>1063</v>
      </c>
      <c r="R28" s="81" t="s">
        <v>12</v>
      </c>
      <c r="S28" s="81" t="s">
        <v>1063</v>
      </c>
      <c r="T28" s="81" t="s">
        <v>12</v>
      </c>
      <c r="U28" s="87"/>
      <c r="V28" s="87"/>
      <c r="W28" s="137"/>
    </row>
    <row r="29" spans="1:23" s="15" customFormat="1" ht="12.75">
      <c r="A29" s="122">
        <v>10</v>
      </c>
      <c r="B29" s="114" t="s">
        <v>699</v>
      </c>
      <c r="C29" s="114">
        <v>266</v>
      </c>
      <c r="D29" s="114">
        <v>711708</v>
      </c>
      <c r="E29" s="206" t="s">
        <v>732</v>
      </c>
      <c r="F29" s="114" t="s">
        <v>716</v>
      </c>
      <c r="G29" s="114">
        <v>6842</v>
      </c>
      <c r="H29" s="114">
        <v>1977</v>
      </c>
      <c r="I29" s="114" t="s">
        <v>746</v>
      </c>
      <c r="J29" s="114">
        <v>6</v>
      </c>
      <c r="K29" s="114">
        <v>3358</v>
      </c>
      <c r="L29" s="114"/>
      <c r="M29" s="114"/>
      <c r="N29" s="114"/>
      <c r="O29" s="114"/>
      <c r="P29" s="114"/>
      <c r="Q29" s="86" t="s">
        <v>11</v>
      </c>
      <c r="R29" s="86" t="s">
        <v>1062</v>
      </c>
      <c r="S29" s="86" t="s">
        <v>11</v>
      </c>
      <c r="T29" s="86" t="s">
        <v>1062</v>
      </c>
      <c r="U29" s="86"/>
      <c r="V29" s="86"/>
      <c r="W29" s="136" t="s">
        <v>564</v>
      </c>
    </row>
    <row r="30" spans="1:23" s="15" customFormat="1" ht="13.5" thickBot="1">
      <c r="A30" s="123"/>
      <c r="B30" s="115"/>
      <c r="C30" s="115"/>
      <c r="D30" s="115"/>
      <c r="E30" s="208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81" t="s">
        <v>1063</v>
      </c>
      <c r="R30" s="81" t="s">
        <v>12</v>
      </c>
      <c r="S30" s="81" t="s">
        <v>1063</v>
      </c>
      <c r="T30" s="81" t="s">
        <v>12</v>
      </c>
      <c r="U30" s="87"/>
      <c r="V30" s="87"/>
      <c r="W30" s="137"/>
    </row>
    <row r="31" spans="1:23" s="15" customFormat="1" ht="12.75">
      <c r="A31" s="122">
        <v>11</v>
      </c>
      <c r="B31" s="114" t="s">
        <v>699</v>
      </c>
      <c r="C31" s="114" t="s">
        <v>994</v>
      </c>
      <c r="D31" s="114" t="s">
        <v>421</v>
      </c>
      <c r="E31" s="206" t="s">
        <v>729</v>
      </c>
      <c r="F31" s="114" t="s">
        <v>716</v>
      </c>
      <c r="G31" s="114">
        <v>6830</v>
      </c>
      <c r="H31" s="114">
        <v>1982</v>
      </c>
      <c r="I31" s="114" t="s">
        <v>747</v>
      </c>
      <c r="J31" s="114">
        <v>6</v>
      </c>
      <c r="K31" s="237"/>
      <c r="L31" s="114"/>
      <c r="M31" s="114"/>
      <c r="N31" s="114"/>
      <c r="O31" s="114"/>
      <c r="P31" s="114"/>
      <c r="Q31" s="86" t="s">
        <v>11</v>
      </c>
      <c r="R31" s="86" t="s">
        <v>1062</v>
      </c>
      <c r="S31" s="86" t="s">
        <v>11</v>
      </c>
      <c r="T31" s="86" t="s">
        <v>1062</v>
      </c>
      <c r="U31" s="86"/>
      <c r="V31" s="86"/>
      <c r="W31" s="136" t="s">
        <v>564</v>
      </c>
    </row>
    <row r="32" spans="1:23" s="15" customFormat="1" ht="13.5" thickBot="1">
      <c r="A32" s="123"/>
      <c r="B32" s="115"/>
      <c r="C32" s="115"/>
      <c r="D32" s="115"/>
      <c r="E32" s="208"/>
      <c r="F32" s="115"/>
      <c r="G32" s="115"/>
      <c r="H32" s="115"/>
      <c r="I32" s="115"/>
      <c r="J32" s="115"/>
      <c r="K32" s="239"/>
      <c r="L32" s="115"/>
      <c r="M32" s="115"/>
      <c r="N32" s="115"/>
      <c r="O32" s="115"/>
      <c r="P32" s="115"/>
      <c r="Q32" s="81" t="s">
        <v>1063</v>
      </c>
      <c r="R32" s="81" t="s">
        <v>12</v>
      </c>
      <c r="S32" s="81" t="s">
        <v>1063</v>
      </c>
      <c r="T32" s="81" t="s">
        <v>12</v>
      </c>
      <c r="U32" s="87"/>
      <c r="V32" s="87"/>
      <c r="W32" s="137"/>
    </row>
    <row r="33" spans="1:24" s="15" customFormat="1" ht="12.75">
      <c r="A33" s="122">
        <v>12</v>
      </c>
      <c r="B33" s="114" t="s">
        <v>715</v>
      </c>
      <c r="C33" s="114"/>
      <c r="D33" s="114" t="s">
        <v>422</v>
      </c>
      <c r="E33" s="206" t="s">
        <v>730</v>
      </c>
      <c r="F33" s="237" t="s">
        <v>1624</v>
      </c>
      <c r="G33" s="114">
        <v>2120</v>
      </c>
      <c r="H33" s="114">
        <v>1989</v>
      </c>
      <c r="I33" s="114" t="s">
        <v>748</v>
      </c>
      <c r="J33" s="114">
        <v>2</v>
      </c>
      <c r="K33" s="114">
        <v>550</v>
      </c>
      <c r="L33" s="114"/>
      <c r="M33" s="114"/>
      <c r="N33" s="114"/>
      <c r="O33" s="114"/>
      <c r="P33" s="114"/>
      <c r="Q33" s="86" t="s">
        <v>11</v>
      </c>
      <c r="R33" s="86" t="s">
        <v>1062</v>
      </c>
      <c r="S33" s="86" t="s">
        <v>11</v>
      </c>
      <c r="T33" s="86" t="s">
        <v>1062</v>
      </c>
      <c r="U33" s="86"/>
      <c r="V33" s="86"/>
      <c r="W33" s="136" t="s">
        <v>564</v>
      </c>
      <c r="X33" s="94"/>
    </row>
    <row r="34" spans="1:23" s="15" customFormat="1" ht="13.5" thickBot="1">
      <c r="A34" s="123"/>
      <c r="B34" s="115"/>
      <c r="C34" s="115"/>
      <c r="D34" s="115"/>
      <c r="E34" s="208"/>
      <c r="F34" s="239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81" t="s">
        <v>1063</v>
      </c>
      <c r="R34" s="81" t="s">
        <v>12</v>
      </c>
      <c r="S34" s="81" t="s">
        <v>1063</v>
      </c>
      <c r="T34" s="81" t="s">
        <v>12</v>
      </c>
      <c r="U34" s="87"/>
      <c r="V34" s="87"/>
      <c r="W34" s="137"/>
    </row>
    <row r="35" spans="1:23" s="15" customFormat="1" ht="12.75">
      <c r="A35" s="122">
        <v>13</v>
      </c>
      <c r="B35" s="114" t="s">
        <v>699</v>
      </c>
      <c r="C35" s="114">
        <v>244</v>
      </c>
      <c r="D35" s="114">
        <v>244878</v>
      </c>
      <c r="E35" s="206" t="s">
        <v>757</v>
      </c>
      <c r="F35" s="114" t="s">
        <v>716</v>
      </c>
      <c r="G35" s="114">
        <v>6842</v>
      </c>
      <c r="H35" s="114">
        <v>1979</v>
      </c>
      <c r="I35" s="114" t="s">
        <v>749</v>
      </c>
      <c r="J35" s="114">
        <v>2</v>
      </c>
      <c r="K35" s="114">
        <v>3300</v>
      </c>
      <c r="L35" s="114"/>
      <c r="M35" s="114"/>
      <c r="N35" s="114"/>
      <c r="O35" s="114"/>
      <c r="P35" s="114"/>
      <c r="Q35" s="86" t="s">
        <v>13</v>
      </c>
      <c r="R35" s="86" t="s">
        <v>1065</v>
      </c>
      <c r="S35" s="86" t="s">
        <v>13</v>
      </c>
      <c r="T35" s="86" t="s">
        <v>1065</v>
      </c>
      <c r="U35" s="86"/>
      <c r="V35" s="86"/>
      <c r="W35" s="136" t="s">
        <v>564</v>
      </c>
    </row>
    <row r="36" spans="1:23" s="15" customFormat="1" ht="13.5" thickBot="1">
      <c r="A36" s="123"/>
      <c r="B36" s="115"/>
      <c r="C36" s="115"/>
      <c r="D36" s="115"/>
      <c r="E36" s="208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87" t="s">
        <v>1066</v>
      </c>
      <c r="R36" s="87" t="s">
        <v>14</v>
      </c>
      <c r="S36" s="87" t="s">
        <v>1066</v>
      </c>
      <c r="T36" s="87" t="s">
        <v>14</v>
      </c>
      <c r="U36" s="87"/>
      <c r="V36" s="87"/>
      <c r="W36" s="137"/>
    </row>
    <row r="37" spans="1:24" s="15" customFormat="1" ht="12.75">
      <c r="A37" s="122">
        <v>14</v>
      </c>
      <c r="B37" s="114" t="s">
        <v>708</v>
      </c>
      <c r="C37" s="114"/>
      <c r="D37" s="130">
        <v>32213010055136</v>
      </c>
      <c r="E37" s="206" t="s">
        <v>733</v>
      </c>
      <c r="F37" s="114" t="s">
        <v>716</v>
      </c>
      <c r="G37" s="114">
        <v>5638</v>
      </c>
      <c r="H37" s="114">
        <v>1965</v>
      </c>
      <c r="I37" s="114" t="s">
        <v>750</v>
      </c>
      <c r="J37" s="114">
        <v>7</v>
      </c>
      <c r="K37" s="114"/>
      <c r="L37" s="114"/>
      <c r="M37" s="114"/>
      <c r="N37" s="114"/>
      <c r="O37" s="114"/>
      <c r="P37" s="114"/>
      <c r="Q37" s="86" t="s">
        <v>15</v>
      </c>
      <c r="R37" s="86" t="s">
        <v>1067</v>
      </c>
      <c r="S37" s="86" t="s">
        <v>15</v>
      </c>
      <c r="T37" s="86" t="s">
        <v>1067</v>
      </c>
      <c r="U37" s="86"/>
      <c r="V37" s="86"/>
      <c r="W37" s="136" t="s">
        <v>564</v>
      </c>
      <c r="X37" s="94"/>
    </row>
    <row r="38" spans="1:23" s="15" customFormat="1" ht="13.5" thickBot="1">
      <c r="A38" s="123"/>
      <c r="B38" s="115"/>
      <c r="C38" s="115"/>
      <c r="D38" s="131"/>
      <c r="E38" s="208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87" t="s">
        <v>1068</v>
      </c>
      <c r="R38" s="87" t="s">
        <v>16</v>
      </c>
      <c r="S38" s="87" t="s">
        <v>1068</v>
      </c>
      <c r="T38" s="87" t="s">
        <v>16</v>
      </c>
      <c r="U38" s="87"/>
      <c r="V38" s="87"/>
      <c r="W38" s="137"/>
    </row>
    <row r="39" spans="1:24" s="15" customFormat="1" ht="12.75">
      <c r="A39" s="122">
        <v>15</v>
      </c>
      <c r="B39" s="114" t="s">
        <v>699</v>
      </c>
      <c r="C39" s="114">
        <v>200</v>
      </c>
      <c r="D39" s="114" t="s">
        <v>423</v>
      </c>
      <c r="E39" s="206" t="s">
        <v>734</v>
      </c>
      <c r="F39" s="237" t="s">
        <v>1624</v>
      </c>
      <c r="G39" s="114">
        <v>6842</v>
      </c>
      <c r="H39" s="114">
        <v>1986</v>
      </c>
      <c r="I39" s="114" t="s">
        <v>751</v>
      </c>
      <c r="J39" s="114">
        <v>2</v>
      </c>
      <c r="K39" s="114">
        <v>6000</v>
      </c>
      <c r="L39" s="114"/>
      <c r="M39" s="114"/>
      <c r="N39" s="114"/>
      <c r="O39" s="114"/>
      <c r="P39" s="114"/>
      <c r="Q39" s="86" t="s">
        <v>525</v>
      </c>
      <c r="R39" s="86" t="s">
        <v>1069</v>
      </c>
      <c r="S39" s="86" t="s">
        <v>525</v>
      </c>
      <c r="T39" s="86" t="s">
        <v>1069</v>
      </c>
      <c r="U39" s="86"/>
      <c r="V39" s="86"/>
      <c r="W39" s="136" t="s">
        <v>564</v>
      </c>
      <c r="X39" s="94"/>
    </row>
    <row r="40" spans="1:23" s="15" customFormat="1" ht="13.5" thickBot="1">
      <c r="A40" s="123"/>
      <c r="B40" s="115"/>
      <c r="C40" s="115"/>
      <c r="D40" s="115"/>
      <c r="E40" s="208"/>
      <c r="F40" s="239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87" t="s">
        <v>1070</v>
      </c>
      <c r="R40" s="87" t="s">
        <v>526</v>
      </c>
      <c r="S40" s="87" t="s">
        <v>1070</v>
      </c>
      <c r="T40" s="87" t="s">
        <v>526</v>
      </c>
      <c r="U40" s="87"/>
      <c r="V40" s="87"/>
      <c r="W40" s="137"/>
    </row>
    <row r="41" spans="1:24" s="15" customFormat="1" ht="12.75">
      <c r="A41" s="122">
        <v>16</v>
      </c>
      <c r="B41" s="114" t="s">
        <v>709</v>
      </c>
      <c r="C41" s="114" t="s">
        <v>1096</v>
      </c>
      <c r="D41" s="114" t="s">
        <v>1095</v>
      </c>
      <c r="E41" s="206" t="s">
        <v>735</v>
      </c>
      <c r="F41" s="114" t="s">
        <v>716</v>
      </c>
      <c r="G41" s="114">
        <v>1590</v>
      </c>
      <c r="H41" s="114">
        <v>1996</v>
      </c>
      <c r="I41" s="114" t="s">
        <v>752</v>
      </c>
      <c r="J41" s="114">
        <v>2</v>
      </c>
      <c r="K41" s="114">
        <v>1314</v>
      </c>
      <c r="L41" s="114"/>
      <c r="M41" s="114"/>
      <c r="N41" s="114"/>
      <c r="O41" s="114"/>
      <c r="P41" s="114"/>
      <c r="Q41" s="86" t="s">
        <v>17</v>
      </c>
      <c r="R41" s="86" t="s">
        <v>1071</v>
      </c>
      <c r="S41" s="86" t="s">
        <v>17</v>
      </c>
      <c r="T41" s="86" t="s">
        <v>1071</v>
      </c>
      <c r="U41" s="86"/>
      <c r="V41" s="86"/>
      <c r="W41" s="136" t="s">
        <v>564</v>
      </c>
      <c r="X41" s="94"/>
    </row>
    <row r="42" spans="1:23" s="15" customFormat="1" ht="13.5" thickBot="1">
      <c r="A42" s="123"/>
      <c r="B42" s="115"/>
      <c r="C42" s="115"/>
      <c r="D42" s="115"/>
      <c r="E42" s="208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87" t="s">
        <v>1072</v>
      </c>
      <c r="R42" s="87" t="s">
        <v>18</v>
      </c>
      <c r="S42" s="87" t="s">
        <v>1072</v>
      </c>
      <c r="T42" s="87" t="s">
        <v>18</v>
      </c>
      <c r="U42" s="87"/>
      <c r="V42" s="87"/>
      <c r="W42" s="137"/>
    </row>
    <row r="43" spans="1:24" s="15" customFormat="1" ht="12.75">
      <c r="A43" s="122">
        <v>17</v>
      </c>
      <c r="B43" s="119" t="s">
        <v>710</v>
      </c>
      <c r="C43" s="119" t="s">
        <v>711</v>
      </c>
      <c r="D43" s="119" t="s">
        <v>424</v>
      </c>
      <c r="E43" s="206" t="s">
        <v>736</v>
      </c>
      <c r="F43" s="128" t="s">
        <v>720</v>
      </c>
      <c r="G43" s="114">
        <v>2198</v>
      </c>
      <c r="H43" s="114">
        <v>2008</v>
      </c>
      <c r="I43" s="114" t="s">
        <v>753</v>
      </c>
      <c r="J43" s="114">
        <v>6</v>
      </c>
      <c r="K43" s="114">
        <v>1286</v>
      </c>
      <c r="L43" s="114"/>
      <c r="M43" s="114"/>
      <c r="N43" s="114"/>
      <c r="O43" s="92">
        <v>58500</v>
      </c>
      <c r="P43" s="97" t="s">
        <v>1061</v>
      </c>
      <c r="Q43" s="86" t="s">
        <v>132</v>
      </c>
      <c r="R43" s="86" t="s">
        <v>1073</v>
      </c>
      <c r="S43" s="86" t="s">
        <v>132</v>
      </c>
      <c r="T43" s="86" t="s">
        <v>1073</v>
      </c>
      <c r="U43" s="86" t="s">
        <v>132</v>
      </c>
      <c r="V43" s="86" t="s">
        <v>1073</v>
      </c>
      <c r="W43" s="136" t="s">
        <v>564</v>
      </c>
      <c r="X43" s="94"/>
    </row>
    <row r="44" spans="1:23" s="15" customFormat="1" ht="13.5" thickBot="1">
      <c r="A44" s="123"/>
      <c r="B44" s="120"/>
      <c r="C44" s="120"/>
      <c r="D44" s="120"/>
      <c r="E44" s="208"/>
      <c r="F44" s="129"/>
      <c r="G44" s="115"/>
      <c r="H44" s="115"/>
      <c r="I44" s="115"/>
      <c r="J44" s="115"/>
      <c r="K44" s="115"/>
      <c r="L44" s="115"/>
      <c r="M44" s="115"/>
      <c r="N44" s="115"/>
      <c r="O44" s="93">
        <v>52500</v>
      </c>
      <c r="P44" s="98" t="s">
        <v>1061</v>
      </c>
      <c r="Q44" s="87" t="s">
        <v>1074</v>
      </c>
      <c r="R44" s="87" t="s">
        <v>133</v>
      </c>
      <c r="S44" s="87" t="s">
        <v>1074</v>
      </c>
      <c r="T44" s="87" t="s">
        <v>133</v>
      </c>
      <c r="U44" s="87" t="s">
        <v>1074</v>
      </c>
      <c r="V44" s="87" t="s">
        <v>133</v>
      </c>
      <c r="W44" s="137"/>
    </row>
    <row r="45" spans="1:24" s="15" customFormat="1" ht="12.75">
      <c r="A45" s="122">
        <v>18</v>
      </c>
      <c r="B45" s="119" t="s">
        <v>712</v>
      </c>
      <c r="C45" s="114" t="s">
        <v>1099</v>
      </c>
      <c r="D45" s="121" t="s">
        <v>1100</v>
      </c>
      <c r="E45" s="206" t="s">
        <v>1064</v>
      </c>
      <c r="F45" s="119" t="s">
        <v>722</v>
      </c>
      <c r="G45" s="121" t="s">
        <v>1103</v>
      </c>
      <c r="H45" s="114">
        <v>2011</v>
      </c>
      <c r="I45" s="114"/>
      <c r="J45" s="114">
        <v>1</v>
      </c>
      <c r="K45" s="114"/>
      <c r="L45" s="114"/>
      <c r="M45" s="114"/>
      <c r="N45" s="114"/>
      <c r="O45" s="114"/>
      <c r="P45" s="114"/>
      <c r="Q45" s="86" t="s">
        <v>19</v>
      </c>
      <c r="R45" s="86" t="s">
        <v>1075</v>
      </c>
      <c r="S45" s="86" t="s">
        <v>19</v>
      </c>
      <c r="T45" s="86" t="s">
        <v>1075</v>
      </c>
      <c r="U45" s="86"/>
      <c r="V45" s="86"/>
      <c r="W45" s="136" t="s">
        <v>564</v>
      </c>
      <c r="X45" s="94"/>
    </row>
    <row r="46" spans="1:23" s="15" customFormat="1" ht="13.5" thickBot="1">
      <c r="A46" s="123"/>
      <c r="B46" s="120"/>
      <c r="C46" s="115"/>
      <c r="D46" s="115"/>
      <c r="E46" s="208"/>
      <c r="F46" s="120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87" t="s">
        <v>1076</v>
      </c>
      <c r="R46" s="87" t="s">
        <v>131</v>
      </c>
      <c r="S46" s="87" t="s">
        <v>1076</v>
      </c>
      <c r="T46" s="87" t="s">
        <v>131</v>
      </c>
      <c r="U46" s="87"/>
      <c r="V46" s="87"/>
      <c r="W46" s="137"/>
    </row>
    <row r="47" spans="1:24" s="15" customFormat="1" ht="12.75">
      <c r="A47" s="122">
        <v>19</v>
      </c>
      <c r="B47" s="119" t="s">
        <v>713</v>
      </c>
      <c r="C47" s="114" t="s">
        <v>1101</v>
      </c>
      <c r="D47" s="119" t="s">
        <v>1102</v>
      </c>
      <c r="E47" s="206" t="s">
        <v>737</v>
      </c>
      <c r="F47" s="119" t="s">
        <v>723</v>
      </c>
      <c r="G47" s="121" t="s">
        <v>1103</v>
      </c>
      <c r="H47" s="114">
        <v>2007</v>
      </c>
      <c r="I47" s="114" t="s">
        <v>754</v>
      </c>
      <c r="J47" s="114" t="s">
        <v>1622</v>
      </c>
      <c r="K47" s="114">
        <v>1570</v>
      </c>
      <c r="L47" s="114"/>
      <c r="M47" s="114"/>
      <c r="N47" s="114"/>
      <c r="O47" s="92">
        <v>8000</v>
      </c>
      <c r="P47" s="97" t="s">
        <v>1061</v>
      </c>
      <c r="Q47" s="86" t="s">
        <v>20</v>
      </c>
      <c r="R47" s="86" t="s">
        <v>1077</v>
      </c>
      <c r="S47" s="86"/>
      <c r="T47" s="86"/>
      <c r="U47" s="86" t="s">
        <v>20</v>
      </c>
      <c r="V47" s="86" t="s">
        <v>1077</v>
      </c>
      <c r="W47" s="136" t="s">
        <v>564</v>
      </c>
      <c r="X47" s="94"/>
    </row>
    <row r="48" spans="1:23" s="15" customFormat="1" ht="13.5" thickBot="1">
      <c r="A48" s="123"/>
      <c r="B48" s="120"/>
      <c r="C48" s="115"/>
      <c r="D48" s="120"/>
      <c r="E48" s="208"/>
      <c r="F48" s="120"/>
      <c r="G48" s="115"/>
      <c r="H48" s="115"/>
      <c r="I48" s="115"/>
      <c r="J48" s="115"/>
      <c r="K48" s="115"/>
      <c r="L48" s="115"/>
      <c r="M48" s="115"/>
      <c r="N48" s="115"/>
      <c r="O48" s="93">
        <v>7200</v>
      </c>
      <c r="P48" s="98" t="s">
        <v>1061</v>
      </c>
      <c r="Q48" s="87" t="s">
        <v>1078</v>
      </c>
      <c r="R48" s="87" t="s">
        <v>21</v>
      </c>
      <c r="S48" s="87"/>
      <c r="T48" s="87"/>
      <c r="U48" s="87" t="s">
        <v>1078</v>
      </c>
      <c r="V48" s="87" t="s">
        <v>21</v>
      </c>
      <c r="W48" s="137"/>
    </row>
    <row r="49" spans="1:24" s="15" customFormat="1" ht="12.75">
      <c r="A49" s="122">
        <v>20</v>
      </c>
      <c r="B49" s="119" t="s">
        <v>715</v>
      </c>
      <c r="C49" s="119" t="s">
        <v>714</v>
      </c>
      <c r="D49" s="119" t="s">
        <v>425</v>
      </c>
      <c r="E49" s="206" t="s">
        <v>738</v>
      </c>
      <c r="F49" s="119" t="s">
        <v>720</v>
      </c>
      <c r="G49" s="114">
        <v>2120</v>
      </c>
      <c r="H49" s="114">
        <v>1988</v>
      </c>
      <c r="I49" s="114" t="s">
        <v>755</v>
      </c>
      <c r="J49" s="114">
        <v>2</v>
      </c>
      <c r="K49" s="114">
        <v>900</v>
      </c>
      <c r="L49" s="114"/>
      <c r="M49" s="114"/>
      <c r="N49" s="114"/>
      <c r="O49" s="114"/>
      <c r="P49" s="114"/>
      <c r="Q49" s="86" t="s">
        <v>22</v>
      </c>
      <c r="R49" s="86" t="s">
        <v>1079</v>
      </c>
      <c r="S49" s="86" t="s">
        <v>22</v>
      </c>
      <c r="T49" s="86" t="s">
        <v>1079</v>
      </c>
      <c r="U49" s="86"/>
      <c r="V49" s="86"/>
      <c r="W49" s="136" t="s">
        <v>564</v>
      </c>
      <c r="X49" s="94"/>
    </row>
    <row r="50" spans="1:23" s="15" customFormat="1" ht="13.5" thickBot="1">
      <c r="A50" s="135"/>
      <c r="B50" s="134"/>
      <c r="C50" s="134"/>
      <c r="D50" s="134"/>
      <c r="E50" s="207"/>
      <c r="F50" s="134"/>
      <c r="G50" s="112"/>
      <c r="H50" s="112"/>
      <c r="I50" s="112"/>
      <c r="J50" s="112"/>
      <c r="K50" s="112"/>
      <c r="L50" s="112"/>
      <c r="M50" s="112"/>
      <c r="N50" s="112"/>
      <c r="O50" s="112"/>
      <c r="P50" s="115"/>
      <c r="Q50" s="80" t="s">
        <v>1080</v>
      </c>
      <c r="R50" s="80" t="s">
        <v>524</v>
      </c>
      <c r="S50" s="80" t="s">
        <v>1080</v>
      </c>
      <c r="T50" s="80" t="s">
        <v>524</v>
      </c>
      <c r="U50" s="80"/>
      <c r="V50" s="80"/>
      <c r="W50" s="137"/>
    </row>
    <row r="51" spans="1:24" s="15" customFormat="1" ht="12.75">
      <c r="A51" s="132">
        <v>21</v>
      </c>
      <c r="B51" s="126" t="s">
        <v>706</v>
      </c>
      <c r="C51" s="144" t="s">
        <v>1097</v>
      </c>
      <c r="D51" s="126" t="s">
        <v>527</v>
      </c>
      <c r="E51" s="204" t="s">
        <v>528</v>
      </c>
      <c r="F51" s="126" t="s">
        <v>716</v>
      </c>
      <c r="G51" s="124">
        <v>6842</v>
      </c>
      <c r="H51" s="124">
        <v>1983</v>
      </c>
      <c r="I51" s="124"/>
      <c r="J51" s="124">
        <v>4</v>
      </c>
      <c r="K51" s="124">
        <v>3290</v>
      </c>
      <c r="L51" s="124"/>
      <c r="M51" s="124"/>
      <c r="N51" s="124"/>
      <c r="O51" s="124"/>
      <c r="P51" s="114"/>
      <c r="Q51" s="86" t="s">
        <v>529</v>
      </c>
      <c r="R51" s="86" t="s">
        <v>1081</v>
      </c>
      <c r="S51" s="86" t="s">
        <v>529</v>
      </c>
      <c r="T51" s="86" t="s">
        <v>1081</v>
      </c>
      <c r="U51" s="86"/>
      <c r="V51" s="86"/>
      <c r="W51" s="136" t="s">
        <v>564</v>
      </c>
      <c r="X51" s="94"/>
    </row>
    <row r="52" spans="1:23" s="15" customFormat="1" ht="13.5" thickBot="1">
      <c r="A52" s="133"/>
      <c r="B52" s="127"/>
      <c r="C52" s="127"/>
      <c r="D52" s="127"/>
      <c r="E52" s="205"/>
      <c r="F52" s="127"/>
      <c r="G52" s="125"/>
      <c r="H52" s="125"/>
      <c r="I52" s="125"/>
      <c r="J52" s="125"/>
      <c r="K52" s="125"/>
      <c r="L52" s="125"/>
      <c r="M52" s="125"/>
      <c r="N52" s="125"/>
      <c r="O52" s="125"/>
      <c r="P52" s="115"/>
      <c r="Q52" s="87" t="s">
        <v>1082</v>
      </c>
      <c r="R52" s="87" t="s">
        <v>530</v>
      </c>
      <c r="S52" s="87" t="s">
        <v>1082</v>
      </c>
      <c r="T52" s="87" t="s">
        <v>530</v>
      </c>
      <c r="U52" s="87"/>
      <c r="V52" s="87"/>
      <c r="W52" s="137"/>
    </row>
    <row r="53" spans="1:23" s="15" customFormat="1" ht="24.75" customHeight="1" thickBot="1">
      <c r="A53" s="141" t="s">
        <v>1091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3"/>
    </row>
    <row r="54" spans="1:24" s="15" customFormat="1" ht="12.75">
      <c r="A54" s="132">
        <v>1</v>
      </c>
      <c r="B54" s="124" t="s">
        <v>710</v>
      </c>
      <c r="C54" s="124" t="s">
        <v>711</v>
      </c>
      <c r="D54" s="126" t="s">
        <v>1094</v>
      </c>
      <c r="E54" s="204" t="s">
        <v>739</v>
      </c>
      <c r="F54" s="124" t="s">
        <v>716</v>
      </c>
      <c r="G54" s="124">
        <v>2402</v>
      </c>
      <c r="H54" s="124">
        <v>2011</v>
      </c>
      <c r="I54" s="124" t="s">
        <v>756</v>
      </c>
      <c r="J54" s="124">
        <v>5</v>
      </c>
      <c r="K54" s="124"/>
      <c r="L54" s="124"/>
      <c r="M54" s="124"/>
      <c r="N54" s="124"/>
      <c r="O54" s="124"/>
      <c r="P54" s="114"/>
      <c r="Q54" s="86" t="s">
        <v>23</v>
      </c>
      <c r="R54" s="86" t="s">
        <v>1083</v>
      </c>
      <c r="S54" s="86" t="s">
        <v>23</v>
      </c>
      <c r="T54" s="86" t="s">
        <v>1083</v>
      </c>
      <c r="U54" s="86"/>
      <c r="V54" s="86"/>
      <c r="W54" s="136" t="s">
        <v>564</v>
      </c>
      <c r="X54" s="94"/>
    </row>
    <row r="55" spans="1:23" s="15" customFormat="1" ht="13.5" thickBot="1">
      <c r="A55" s="133"/>
      <c r="B55" s="125"/>
      <c r="C55" s="125"/>
      <c r="D55" s="127"/>
      <c r="E55" s="20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15"/>
      <c r="Q55" s="87" t="s">
        <v>1084</v>
      </c>
      <c r="R55" s="87" t="s">
        <v>523</v>
      </c>
      <c r="S55" s="87" t="s">
        <v>1084</v>
      </c>
      <c r="T55" s="87" t="s">
        <v>523</v>
      </c>
      <c r="U55" s="87"/>
      <c r="V55" s="87"/>
      <c r="W55" s="137"/>
    </row>
    <row r="56" spans="1:23" s="15" customFormat="1" ht="24.75" customHeight="1" thickBot="1">
      <c r="A56" s="141" t="s">
        <v>1090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3"/>
    </row>
    <row r="57" spans="1:23" s="15" customFormat="1" ht="12.75">
      <c r="A57" s="132">
        <v>1</v>
      </c>
      <c r="B57" s="124" t="s">
        <v>658</v>
      </c>
      <c r="C57" s="124" t="s">
        <v>1106</v>
      </c>
      <c r="D57" s="124" t="s">
        <v>1104</v>
      </c>
      <c r="E57" s="204" t="s">
        <v>659</v>
      </c>
      <c r="F57" s="124" t="s">
        <v>660</v>
      </c>
      <c r="G57" s="124">
        <v>1461</v>
      </c>
      <c r="H57" s="124">
        <v>2009</v>
      </c>
      <c r="I57" s="124" t="s">
        <v>661</v>
      </c>
      <c r="J57" s="124">
        <v>2</v>
      </c>
      <c r="K57" s="124">
        <v>800</v>
      </c>
      <c r="L57" s="124" t="s">
        <v>662</v>
      </c>
      <c r="M57" s="124" t="s">
        <v>568</v>
      </c>
      <c r="N57" s="124"/>
      <c r="O57" s="90">
        <v>12500</v>
      </c>
      <c r="P57" s="99" t="s">
        <v>990</v>
      </c>
      <c r="Q57" s="86" t="s">
        <v>531</v>
      </c>
      <c r="R57" s="86" t="s">
        <v>1085</v>
      </c>
      <c r="S57" s="86" t="s">
        <v>531</v>
      </c>
      <c r="T57" s="86" t="s">
        <v>1085</v>
      </c>
      <c r="U57" s="86" t="s">
        <v>531</v>
      </c>
      <c r="V57" s="86" t="s">
        <v>1085</v>
      </c>
      <c r="W57" s="136" t="s">
        <v>564</v>
      </c>
    </row>
    <row r="58" spans="1:23" s="15" customFormat="1" ht="13.5" thickBot="1">
      <c r="A58" s="133"/>
      <c r="B58" s="125"/>
      <c r="C58" s="125"/>
      <c r="D58" s="125"/>
      <c r="E58" s="205"/>
      <c r="F58" s="125"/>
      <c r="G58" s="125"/>
      <c r="H58" s="125"/>
      <c r="I58" s="125"/>
      <c r="J58" s="125"/>
      <c r="K58" s="125"/>
      <c r="L58" s="125"/>
      <c r="M58" s="125"/>
      <c r="N58" s="125"/>
      <c r="O58" s="91">
        <v>11300</v>
      </c>
      <c r="P58" s="100" t="s">
        <v>990</v>
      </c>
      <c r="Q58" s="87" t="s">
        <v>1086</v>
      </c>
      <c r="R58" s="87" t="s">
        <v>532</v>
      </c>
      <c r="S58" s="87" t="s">
        <v>1086</v>
      </c>
      <c r="T58" s="87" t="s">
        <v>532</v>
      </c>
      <c r="U58" s="87" t="s">
        <v>1086</v>
      </c>
      <c r="V58" s="87" t="s">
        <v>532</v>
      </c>
      <c r="W58" s="137"/>
    </row>
    <row r="59" spans="1:23" s="15" customFormat="1" ht="24.75" customHeight="1" thickBot="1">
      <c r="A59" s="141" t="s">
        <v>1623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3"/>
    </row>
    <row r="60" spans="1:23" s="15" customFormat="1" ht="12.75">
      <c r="A60" s="132">
        <v>1</v>
      </c>
      <c r="B60" s="124" t="s">
        <v>73</v>
      </c>
      <c r="C60" s="124" t="s">
        <v>973</v>
      </c>
      <c r="D60" s="124" t="s">
        <v>500</v>
      </c>
      <c r="E60" s="204" t="s">
        <v>74</v>
      </c>
      <c r="F60" s="124" t="s">
        <v>974</v>
      </c>
      <c r="G60" s="124" t="s">
        <v>75</v>
      </c>
      <c r="H60" s="124">
        <v>2005</v>
      </c>
      <c r="I60" s="124" t="s">
        <v>76</v>
      </c>
      <c r="J60" s="124" t="s">
        <v>77</v>
      </c>
      <c r="K60" s="124"/>
      <c r="L60" s="124" t="s">
        <v>78</v>
      </c>
      <c r="M60" s="124" t="s">
        <v>564</v>
      </c>
      <c r="N60" s="124"/>
      <c r="O60" s="124"/>
      <c r="P60" s="114"/>
      <c r="Q60" s="86" t="s">
        <v>533</v>
      </c>
      <c r="R60" s="86" t="s">
        <v>1087</v>
      </c>
      <c r="S60" s="86" t="s">
        <v>533</v>
      </c>
      <c r="T60" s="86" t="s">
        <v>1087</v>
      </c>
      <c r="U60" s="86"/>
      <c r="V60" s="86"/>
      <c r="W60" s="136" t="s">
        <v>564</v>
      </c>
    </row>
    <row r="61" spans="1:23" ht="13.5" thickBot="1">
      <c r="A61" s="133"/>
      <c r="B61" s="125"/>
      <c r="C61" s="125"/>
      <c r="D61" s="125"/>
      <c r="E61" s="20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15"/>
      <c r="Q61" s="87" t="s">
        <v>1088</v>
      </c>
      <c r="R61" s="87" t="s">
        <v>534</v>
      </c>
      <c r="S61" s="87" t="s">
        <v>1088</v>
      </c>
      <c r="T61" s="87" t="s">
        <v>534</v>
      </c>
      <c r="U61" s="89"/>
      <c r="V61" s="89"/>
      <c r="W61" s="137"/>
    </row>
  </sheetData>
  <sheetProtection/>
  <mergeCells count="425">
    <mergeCell ref="S5:T5"/>
    <mergeCell ref="U5:V5"/>
    <mergeCell ref="A53:W53"/>
    <mergeCell ref="A7:W7"/>
    <mergeCell ref="B21:B22"/>
    <mergeCell ref="C19:C20"/>
    <mergeCell ref="W5:W6"/>
    <mergeCell ref="K5:K6"/>
    <mergeCell ref="E5:E6"/>
    <mergeCell ref="F5:F6"/>
    <mergeCell ref="A4:K4"/>
    <mergeCell ref="L4:W4"/>
    <mergeCell ref="A5:A6"/>
    <mergeCell ref="B5:B6"/>
    <mergeCell ref="C5:C6"/>
    <mergeCell ref="I5:I6"/>
    <mergeCell ref="N5:N6"/>
    <mergeCell ref="M5:M6"/>
    <mergeCell ref="G5:G6"/>
    <mergeCell ref="A19:A20"/>
    <mergeCell ref="N8:N10"/>
    <mergeCell ref="F8:F10"/>
    <mergeCell ref="E8:E10"/>
    <mergeCell ref="L8:L10"/>
    <mergeCell ref="M8:M10"/>
    <mergeCell ref="A17:A18"/>
    <mergeCell ref="A8:A10"/>
    <mergeCell ref="Q5:R5"/>
    <mergeCell ref="J5:J6"/>
    <mergeCell ref="H5:H6"/>
    <mergeCell ref="O5:O6"/>
    <mergeCell ref="B19:B20"/>
    <mergeCell ref="B17:B18"/>
    <mergeCell ref="D5:D6"/>
    <mergeCell ref="L5:L6"/>
    <mergeCell ref="B8:B10"/>
    <mergeCell ref="C8:C10"/>
    <mergeCell ref="D8:D10"/>
    <mergeCell ref="O8:O10"/>
    <mergeCell ref="G8:G10"/>
    <mergeCell ref="H8:H10"/>
    <mergeCell ref="I8:I10"/>
    <mergeCell ref="J8:J10"/>
    <mergeCell ref="K8:K10"/>
    <mergeCell ref="A11:A13"/>
    <mergeCell ref="B11:B13"/>
    <mergeCell ref="A14:A16"/>
    <mergeCell ref="B14:B16"/>
    <mergeCell ref="C17:C18"/>
    <mergeCell ref="D17:D18"/>
    <mergeCell ref="D14:D16"/>
    <mergeCell ref="D11:D13"/>
    <mergeCell ref="E14:E16"/>
    <mergeCell ref="C11:C13"/>
    <mergeCell ref="C14:C16"/>
    <mergeCell ref="M14:M16"/>
    <mergeCell ref="J14:J16"/>
    <mergeCell ref="F11:F13"/>
    <mergeCell ref="F14:F16"/>
    <mergeCell ref="G14:G16"/>
    <mergeCell ref="H14:H16"/>
    <mergeCell ref="I11:I13"/>
    <mergeCell ref="I14:I16"/>
    <mergeCell ref="L11:L13"/>
    <mergeCell ref="L14:L16"/>
    <mergeCell ref="M11:M13"/>
    <mergeCell ref="J11:J13"/>
    <mergeCell ref="K11:K13"/>
    <mergeCell ref="K14:K16"/>
    <mergeCell ref="O11:O13"/>
    <mergeCell ref="O14:O16"/>
    <mergeCell ref="N11:N13"/>
    <mergeCell ref="N14:N16"/>
    <mergeCell ref="K17:K18"/>
    <mergeCell ref="F17:F18"/>
    <mergeCell ref="E11:E13"/>
    <mergeCell ref="G17:G18"/>
    <mergeCell ref="E17:E18"/>
    <mergeCell ref="G11:G13"/>
    <mergeCell ref="H11:H13"/>
    <mergeCell ref="I17:I18"/>
    <mergeCell ref="J17:J18"/>
    <mergeCell ref="J25:J26"/>
    <mergeCell ref="H17:H18"/>
    <mergeCell ref="I19:I20"/>
    <mergeCell ref="J21:J22"/>
    <mergeCell ref="J43:J44"/>
    <mergeCell ref="K37:K38"/>
    <mergeCell ref="J37:J38"/>
    <mergeCell ref="I39:I40"/>
    <mergeCell ref="J39:J40"/>
    <mergeCell ref="J41:J42"/>
    <mergeCell ref="K41:K42"/>
    <mergeCell ref="I37:I38"/>
    <mergeCell ref="L37:L38"/>
    <mergeCell ref="L23:L24"/>
    <mergeCell ref="K31:K32"/>
    <mergeCell ref="K35:K36"/>
    <mergeCell ref="K33:K34"/>
    <mergeCell ref="J35:J36"/>
    <mergeCell ref="L39:L40"/>
    <mergeCell ref="I25:I26"/>
    <mergeCell ref="K45:K46"/>
    <mergeCell ref="K43:K44"/>
    <mergeCell ref="K39:K40"/>
    <mergeCell ref="J27:J28"/>
    <mergeCell ref="J29:J30"/>
    <mergeCell ref="L49:L50"/>
    <mergeCell ref="L25:L26"/>
    <mergeCell ref="L27:L28"/>
    <mergeCell ref="L41:L42"/>
    <mergeCell ref="L43:L44"/>
    <mergeCell ref="L29:L30"/>
    <mergeCell ref="L31:L32"/>
    <mergeCell ref="L33:L34"/>
    <mergeCell ref="L35:L36"/>
    <mergeCell ref="L45:L46"/>
    <mergeCell ref="M39:M40"/>
    <mergeCell ref="L17:L18"/>
    <mergeCell ref="L19:L20"/>
    <mergeCell ref="L21:L22"/>
    <mergeCell ref="M17:M18"/>
    <mergeCell ref="M19:M20"/>
    <mergeCell ref="M21:M22"/>
    <mergeCell ref="M23:M24"/>
    <mergeCell ref="M25:M26"/>
    <mergeCell ref="M27:M28"/>
    <mergeCell ref="N27:N28"/>
    <mergeCell ref="N41:N42"/>
    <mergeCell ref="N43:N44"/>
    <mergeCell ref="N29:N30"/>
    <mergeCell ref="N31:N32"/>
    <mergeCell ref="N35:N36"/>
    <mergeCell ref="N37:N38"/>
    <mergeCell ref="N39:N40"/>
    <mergeCell ref="N17:N18"/>
    <mergeCell ref="N19:N20"/>
    <mergeCell ref="N21:N22"/>
    <mergeCell ref="O39:O40"/>
    <mergeCell ref="O33:O34"/>
    <mergeCell ref="O35:O36"/>
    <mergeCell ref="O37:O38"/>
    <mergeCell ref="N23:N24"/>
    <mergeCell ref="N25:N26"/>
    <mergeCell ref="O17:O18"/>
    <mergeCell ref="O23:O24"/>
    <mergeCell ref="O29:O30"/>
    <mergeCell ref="O31:O32"/>
    <mergeCell ref="O41:O42"/>
    <mergeCell ref="C25:C26"/>
    <mergeCell ref="C27:C28"/>
    <mergeCell ref="N49:N50"/>
    <mergeCell ref="N45:N46"/>
    <mergeCell ref="N47:N48"/>
    <mergeCell ref="C45:C46"/>
    <mergeCell ref="C47:C48"/>
    <mergeCell ref="B54:B55"/>
    <mergeCell ref="A54:A55"/>
    <mergeCell ref="B60:B61"/>
    <mergeCell ref="C29:C30"/>
    <mergeCell ref="C31:C32"/>
    <mergeCell ref="C33:C34"/>
    <mergeCell ref="C35:C36"/>
    <mergeCell ref="N33:N34"/>
    <mergeCell ref="C57:C58"/>
    <mergeCell ref="D57:D58"/>
    <mergeCell ref="A60:A61"/>
    <mergeCell ref="A57:A58"/>
    <mergeCell ref="C54:C55"/>
    <mergeCell ref="D54:D55"/>
    <mergeCell ref="D60:D61"/>
    <mergeCell ref="B57:B58"/>
    <mergeCell ref="A59:W59"/>
    <mergeCell ref="C51:C52"/>
    <mergeCell ref="L60:L61"/>
    <mergeCell ref="L54:L55"/>
    <mergeCell ref="M54:M55"/>
    <mergeCell ref="E60:E61"/>
    <mergeCell ref="J57:J58"/>
    <mergeCell ref="I57:I58"/>
    <mergeCell ref="J45:J46"/>
    <mergeCell ref="I54:I55"/>
    <mergeCell ref="M51:M52"/>
    <mergeCell ref="M49:M50"/>
    <mergeCell ref="K57:K58"/>
    <mergeCell ref="M60:M61"/>
    <mergeCell ref="M57:M58"/>
    <mergeCell ref="N57:N58"/>
    <mergeCell ref="C60:C61"/>
    <mergeCell ref="A56:W56"/>
    <mergeCell ref="I60:I61"/>
    <mergeCell ref="J60:J61"/>
    <mergeCell ref="K60:K61"/>
    <mergeCell ref="L57:L58"/>
    <mergeCell ref="W60:W61"/>
    <mergeCell ref="N60:N61"/>
    <mergeCell ref="K54:K55"/>
    <mergeCell ref="E47:E48"/>
    <mergeCell ref="E49:E50"/>
    <mergeCell ref="E51:E52"/>
    <mergeCell ref="H47:H48"/>
    <mergeCell ref="E54:E55"/>
    <mergeCell ref="G54:G55"/>
    <mergeCell ref="I51:I52"/>
    <mergeCell ref="G49:G50"/>
    <mergeCell ref="N51:N52"/>
    <mergeCell ref="L51:L52"/>
    <mergeCell ref="G47:G48"/>
    <mergeCell ref="I47:I48"/>
    <mergeCell ref="W19:W20"/>
    <mergeCell ref="W21:W22"/>
    <mergeCell ref="W23:W24"/>
    <mergeCell ref="W29:W30"/>
    <mergeCell ref="W25:W26"/>
    <mergeCell ref="W27:W28"/>
    <mergeCell ref="W41:W42"/>
    <mergeCell ref="P33:P34"/>
    <mergeCell ref="O45:O46"/>
    <mergeCell ref="W31:W32"/>
    <mergeCell ref="W33:W34"/>
    <mergeCell ref="W8:W10"/>
    <mergeCell ref="W11:W13"/>
    <mergeCell ref="W14:W16"/>
    <mergeCell ref="W17:W18"/>
    <mergeCell ref="O25:O26"/>
    <mergeCell ref="O27:O28"/>
    <mergeCell ref="W35:W36"/>
    <mergeCell ref="W39:W40"/>
    <mergeCell ref="W37:W38"/>
    <mergeCell ref="P35:P36"/>
    <mergeCell ref="W57:W58"/>
    <mergeCell ref="W43:W44"/>
    <mergeCell ref="W45:W46"/>
    <mergeCell ref="W47:W48"/>
    <mergeCell ref="W49:W50"/>
    <mergeCell ref="W51:W52"/>
    <mergeCell ref="W54:W55"/>
    <mergeCell ref="O60:O61"/>
    <mergeCell ref="O49:O50"/>
    <mergeCell ref="O51:O52"/>
    <mergeCell ref="O54:O55"/>
    <mergeCell ref="J54:J55"/>
    <mergeCell ref="K51:K52"/>
    <mergeCell ref="N54:N55"/>
    <mergeCell ref="M47:M48"/>
    <mergeCell ref="J51:J52"/>
    <mergeCell ref="J49:J50"/>
    <mergeCell ref="K49:K50"/>
    <mergeCell ref="L47:L48"/>
    <mergeCell ref="K47:K48"/>
    <mergeCell ref="J47:J48"/>
    <mergeCell ref="M43:M44"/>
    <mergeCell ref="M45:M46"/>
    <mergeCell ref="K19:K20"/>
    <mergeCell ref="J19:J20"/>
    <mergeCell ref="J31:J32"/>
    <mergeCell ref="J33:J34"/>
    <mergeCell ref="K21:K22"/>
    <mergeCell ref="K29:K30"/>
    <mergeCell ref="K27:K28"/>
    <mergeCell ref="M29:M30"/>
    <mergeCell ref="G21:G22"/>
    <mergeCell ref="M41:M42"/>
    <mergeCell ref="M31:M32"/>
    <mergeCell ref="M33:M34"/>
    <mergeCell ref="M35:M36"/>
    <mergeCell ref="M37:M38"/>
    <mergeCell ref="H25:H26"/>
    <mergeCell ref="K25:K26"/>
    <mergeCell ref="K23:K24"/>
    <mergeCell ref="J23:J24"/>
    <mergeCell ref="G19:G20"/>
    <mergeCell ref="H19:H20"/>
    <mergeCell ref="A23:A24"/>
    <mergeCell ref="B23:B24"/>
    <mergeCell ref="D21:D22"/>
    <mergeCell ref="D23:D24"/>
    <mergeCell ref="C23:C24"/>
    <mergeCell ref="A21:A22"/>
    <mergeCell ref="E21:E22"/>
    <mergeCell ref="I21:I22"/>
    <mergeCell ref="E23:E24"/>
    <mergeCell ref="I23:I24"/>
    <mergeCell ref="H21:H22"/>
    <mergeCell ref="H23:H24"/>
    <mergeCell ref="G23:G24"/>
    <mergeCell ref="E19:E20"/>
    <mergeCell ref="I27:I28"/>
    <mergeCell ref="I43:I44"/>
    <mergeCell ref="G29:G30"/>
    <mergeCell ref="H29:H30"/>
    <mergeCell ref="G31:G32"/>
    <mergeCell ref="G37:G38"/>
    <mergeCell ref="H37:H38"/>
    <mergeCell ref="G39:G40"/>
    <mergeCell ref="I49:I50"/>
    <mergeCell ref="I41:I42"/>
    <mergeCell ref="I45:I46"/>
    <mergeCell ref="I29:I30"/>
    <mergeCell ref="I31:I32"/>
    <mergeCell ref="I33:I34"/>
    <mergeCell ref="I35:I36"/>
    <mergeCell ref="G41:G42"/>
    <mergeCell ref="H39:H40"/>
    <mergeCell ref="H43:H44"/>
    <mergeCell ref="B51:B52"/>
    <mergeCell ref="D51:D52"/>
    <mergeCell ref="D49:D50"/>
    <mergeCell ref="F49:F50"/>
    <mergeCell ref="B47:B48"/>
    <mergeCell ref="B45:B46"/>
    <mergeCell ref="H49:H50"/>
    <mergeCell ref="G51:G52"/>
    <mergeCell ref="B43:B44"/>
    <mergeCell ref="E43:E44"/>
    <mergeCell ref="A51:A52"/>
    <mergeCell ref="C49:C50"/>
    <mergeCell ref="B49:B50"/>
    <mergeCell ref="B35:B36"/>
    <mergeCell ref="A49:A50"/>
    <mergeCell ref="B41:B42"/>
    <mergeCell ref="B39:B40"/>
    <mergeCell ref="A35:A36"/>
    <mergeCell ref="A37:A38"/>
    <mergeCell ref="B33:B34"/>
    <mergeCell ref="B31:B32"/>
    <mergeCell ref="B37:B38"/>
    <mergeCell ref="A31:A32"/>
    <mergeCell ref="A33:A34"/>
    <mergeCell ref="A47:A48"/>
    <mergeCell ref="C37:C38"/>
    <mergeCell ref="E35:E36"/>
    <mergeCell ref="E37:E38"/>
    <mergeCell ref="A43:A44"/>
    <mergeCell ref="A39:A40"/>
    <mergeCell ref="A41:A42"/>
    <mergeCell ref="D41:D42"/>
    <mergeCell ref="C41:C42"/>
    <mergeCell ref="C43:C44"/>
    <mergeCell ref="C39:C40"/>
    <mergeCell ref="A45:A46"/>
    <mergeCell ref="H31:H32"/>
    <mergeCell ref="G33:G34"/>
    <mergeCell ref="H33:H34"/>
    <mergeCell ref="G35:G36"/>
    <mergeCell ref="H35:H36"/>
    <mergeCell ref="D37:D38"/>
    <mergeCell ref="D35:D36"/>
    <mergeCell ref="G43:G44"/>
    <mergeCell ref="D39:D40"/>
    <mergeCell ref="E41:E42"/>
    <mergeCell ref="F39:F40"/>
    <mergeCell ref="E39:E40"/>
    <mergeCell ref="D43:D44"/>
    <mergeCell ref="D45:D46"/>
    <mergeCell ref="F47:F48"/>
    <mergeCell ref="F41:F42"/>
    <mergeCell ref="F45:F46"/>
    <mergeCell ref="E45:E46"/>
    <mergeCell ref="F43:F44"/>
    <mergeCell ref="D47:D48"/>
    <mergeCell ref="H54:H55"/>
    <mergeCell ref="H57:H58"/>
    <mergeCell ref="G45:G46"/>
    <mergeCell ref="H51:H52"/>
    <mergeCell ref="E57:E58"/>
    <mergeCell ref="H60:H61"/>
    <mergeCell ref="G60:G61"/>
    <mergeCell ref="G57:G58"/>
    <mergeCell ref="A2:F2"/>
    <mergeCell ref="F33:F34"/>
    <mergeCell ref="F31:F32"/>
    <mergeCell ref="F29:F30"/>
    <mergeCell ref="F27:F28"/>
    <mergeCell ref="F25:F26"/>
    <mergeCell ref="D33:D34"/>
    <mergeCell ref="B25:B26"/>
    <mergeCell ref="A25:A26"/>
    <mergeCell ref="D19:D20"/>
    <mergeCell ref="C21:C22"/>
    <mergeCell ref="F60:F61"/>
    <mergeCell ref="F57:F58"/>
    <mergeCell ref="F54:F55"/>
    <mergeCell ref="F51:F52"/>
    <mergeCell ref="F19:F20"/>
    <mergeCell ref="D27:D28"/>
    <mergeCell ref="A27:A28"/>
    <mergeCell ref="A29:A30"/>
    <mergeCell ref="D29:D30"/>
    <mergeCell ref="B29:B30"/>
    <mergeCell ref="B27:B28"/>
    <mergeCell ref="P11:P13"/>
    <mergeCell ref="P8:P10"/>
    <mergeCell ref="P17:P18"/>
    <mergeCell ref="F35:F36"/>
    <mergeCell ref="F23:F24"/>
    <mergeCell ref="F21:F22"/>
    <mergeCell ref="G25:G26"/>
    <mergeCell ref="D25:D26"/>
    <mergeCell ref="E25:E26"/>
    <mergeCell ref="E27:E28"/>
    <mergeCell ref="E29:E30"/>
    <mergeCell ref="E31:E32"/>
    <mergeCell ref="P5:P6"/>
    <mergeCell ref="P23:P24"/>
    <mergeCell ref="P25:P26"/>
    <mergeCell ref="P27:P28"/>
    <mergeCell ref="P14:P16"/>
    <mergeCell ref="P31:P32"/>
    <mergeCell ref="H41:H42"/>
    <mergeCell ref="H45:H46"/>
    <mergeCell ref="G27:G28"/>
    <mergeCell ref="H27:H28"/>
    <mergeCell ref="E33:E34"/>
    <mergeCell ref="F37:F38"/>
    <mergeCell ref="P29:P30"/>
    <mergeCell ref="D31:D32"/>
    <mergeCell ref="P37:P38"/>
    <mergeCell ref="P39:P40"/>
    <mergeCell ref="P60:P61"/>
    <mergeCell ref="P54:P55"/>
    <mergeCell ref="P51:P52"/>
    <mergeCell ref="P49:P50"/>
    <mergeCell ref="P45:P46"/>
    <mergeCell ref="P41:P42"/>
  </mergeCells>
  <printOptions/>
  <pageMargins left="0" right="0" top="0.984251968503937" bottom="0.984251968503937" header="0.5118110236220472" footer="0.5118110236220472"/>
  <pageSetup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9"/>
  <sheetViews>
    <sheetView zoomScalePageLayoutView="0" workbookViewId="0" topLeftCell="A106">
      <selection activeCell="G12" sqref="G12"/>
    </sheetView>
  </sheetViews>
  <sheetFormatPr defaultColWidth="9.00390625" defaultRowHeight="12.75"/>
  <cols>
    <col min="1" max="1" width="24.25390625" style="28" customWidth="1"/>
    <col min="2" max="2" width="10.625" style="28" customWidth="1"/>
    <col min="3" max="3" width="25.00390625" style="63" customWidth="1"/>
    <col min="4" max="4" width="32.00390625" style="22" customWidth="1"/>
    <col min="5" max="5" width="9.125" style="22" customWidth="1"/>
    <col min="6" max="6" width="10.125" style="22" bestFit="1" customWidth="1"/>
    <col min="7" max="16384" width="9.125" style="22" customWidth="1"/>
  </cols>
  <sheetData>
    <row r="2" ht="12.75">
      <c r="A2" s="233" t="s">
        <v>1601</v>
      </c>
    </row>
    <row r="3" ht="18" customHeight="1"/>
    <row r="4" spans="1:4" ht="27.75" customHeight="1">
      <c r="A4" s="168" t="s">
        <v>510</v>
      </c>
      <c r="B4" s="168"/>
      <c r="C4" s="168"/>
      <c r="D4" s="168"/>
    </row>
    <row r="5" spans="1:4" ht="51">
      <c r="A5" s="4" t="s">
        <v>1611</v>
      </c>
      <c r="B5" s="4" t="s">
        <v>511</v>
      </c>
      <c r="C5" s="40" t="s">
        <v>513</v>
      </c>
      <c r="D5" s="4" t="s">
        <v>512</v>
      </c>
    </row>
    <row r="6" spans="1:4" ht="24.75" customHeight="1">
      <c r="A6" s="211" t="s">
        <v>465</v>
      </c>
      <c r="B6" s="211"/>
      <c r="C6" s="211"/>
      <c r="D6" s="211"/>
    </row>
    <row r="7" spans="1:4" ht="24.75" customHeight="1">
      <c r="A7" s="3" t="s">
        <v>1603</v>
      </c>
      <c r="B7" s="212">
        <v>3</v>
      </c>
      <c r="C7" s="199">
        <v>1137.75</v>
      </c>
      <c r="D7" s="212" t="s">
        <v>1615</v>
      </c>
    </row>
    <row r="8" spans="1:4" ht="24.75" customHeight="1">
      <c r="A8" s="175" t="s">
        <v>1604</v>
      </c>
      <c r="B8" s="212">
        <v>8</v>
      </c>
      <c r="C8" s="199">
        <v>4892.96</v>
      </c>
      <c r="D8" s="212" t="s">
        <v>1616</v>
      </c>
    </row>
    <row r="9" spans="1:6" ht="24.75" customHeight="1">
      <c r="A9" s="213"/>
      <c r="B9" s="212">
        <v>1</v>
      </c>
      <c r="C9" s="199">
        <v>558.42</v>
      </c>
      <c r="D9" s="212" t="s">
        <v>1605</v>
      </c>
      <c r="F9" s="45"/>
    </row>
    <row r="10" spans="1:4" ht="24.75" customHeight="1">
      <c r="A10" s="176"/>
      <c r="B10" s="212">
        <v>1</v>
      </c>
      <c r="C10" s="199">
        <v>420</v>
      </c>
      <c r="D10" s="212" t="s">
        <v>1612</v>
      </c>
    </row>
    <row r="11" spans="1:4" ht="24.75" customHeight="1">
      <c r="A11" s="80" t="s">
        <v>1610</v>
      </c>
      <c r="B11" s="212">
        <v>1</v>
      </c>
      <c r="C11" s="199">
        <v>1250.54</v>
      </c>
      <c r="D11" s="212" t="s">
        <v>1614</v>
      </c>
    </row>
    <row r="12" spans="1:4" ht="24.75" customHeight="1">
      <c r="A12" s="211" t="s">
        <v>482</v>
      </c>
      <c r="B12" s="211"/>
      <c r="C12" s="211"/>
      <c r="D12" s="211"/>
    </row>
    <row r="13" spans="1:4" ht="24.75" customHeight="1">
      <c r="A13" s="3" t="s">
        <v>1603</v>
      </c>
      <c r="B13" s="145" t="s">
        <v>1613</v>
      </c>
      <c r="C13" s="145"/>
      <c r="D13" s="145"/>
    </row>
    <row r="14" spans="1:4" ht="24.75" customHeight="1">
      <c r="A14" s="3" t="s">
        <v>1604</v>
      </c>
      <c r="B14" s="145"/>
      <c r="C14" s="145"/>
      <c r="D14" s="145"/>
    </row>
    <row r="15" spans="1:4" ht="24.75" customHeight="1">
      <c r="A15" s="3" t="s">
        <v>1610</v>
      </c>
      <c r="B15" s="145"/>
      <c r="C15" s="145"/>
      <c r="D15" s="145"/>
    </row>
    <row r="16" spans="1:4" ht="24.75" customHeight="1">
      <c r="A16" s="211" t="s">
        <v>517</v>
      </c>
      <c r="B16" s="211"/>
      <c r="C16" s="211"/>
      <c r="D16" s="211"/>
    </row>
    <row r="17" spans="1:4" ht="24.75" customHeight="1">
      <c r="A17" s="3" t="s">
        <v>1603</v>
      </c>
      <c r="B17" s="145" t="s">
        <v>1613</v>
      </c>
      <c r="C17" s="145"/>
      <c r="D17" s="145"/>
    </row>
    <row r="18" spans="1:4" ht="24.75" customHeight="1">
      <c r="A18" s="3" t="s">
        <v>1604</v>
      </c>
      <c r="B18" s="145"/>
      <c r="C18" s="145"/>
      <c r="D18" s="145"/>
    </row>
    <row r="19" spans="1:4" ht="24.75" customHeight="1">
      <c r="A19" s="3" t="s">
        <v>1610</v>
      </c>
      <c r="B19" s="145"/>
      <c r="C19" s="145"/>
      <c r="D19" s="145"/>
    </row>
    <row r="20" spans="1:4" ht="24.75" customHeight="1">
      <c r="A20" s="211" t="s">
        <v>663</v>
      </c>
      <c r="B20" s="211"/>
      <c r="C20" s="211"/>
      <c r="D20" s="211"/>
    </row>
    <row r="21" spans="1:4" ht="24.75" customHeight="1">
      <c r="A21" s="3" t="s">
        <v>1603</v>
      </c>
      <c r="B21" s="145" t="s">
        <v>1613</v>
      </c>
      <c r="C21" s="145"/>
      <c r="D21" s="145"/>
    </row>
    <row r="22" spans="1:4" ht="24.75" customHeight="1">
      <c r="A22" s="3" t="s">
        <v>1604</v>
      </c>
      <c r="B22" s="145"/>
      <c r="C22" s="145"/>
      <c r="D22" s="145"/>
    </row>
    <row r="23" spans="1:4" ht="24.75" customHeight="1">
      <c r="A23" s="3" t="s">
        <v>1610</v>
      </c>
      <c r="B23" s="145"/>
      <c r="C23" s="145"/>
      <c r="D23" s="145"/>
    </row>
    <row r="24" spans="1:4" ht="24.75" customHeight="1">
      <c r="A24" s="211" t="s">
        <v>668</v>
      </c>
      <c r="B24" s="211"/>
      <c r="C24" s="211"/>
      <c r="D24" s="211"/>
    </row>
    <row r="25" spans="1:4" ht="24.75" customHeight="1">
      <c r="A25" s="3" t="s">
        <v>1603</v>
      </c>
      <c r="B25" s="145" t="s">
        <v>1613</v>
      </c>
      <c r="C25" s="145"/>
      <c r="D25" s="145"/>
    </row>
    <row r="26" spans="1:4" ht="24.75" customHeight="1">
      <c r="A26" s="3" t="s">
        <v>1604</v>
      </c>
      <c r="B26" s="145"/>
      <c r="C26" s="145"/>
      <c r="D26" s="145"/>
    </row>
    <row r="27" spans="1:4" ht="24.75" customHeight="1">
      <c r="A27" s="3" t="s">
        <v>1610</v>
      </c>
      <c r="B27" s="145"/>
      <c r="C27" s="145"/>
      <c r="D27" s="145"/>
    </row>
    <row r="28" spans="1:4" ht="24.75" customHeight="1">
      <c r="A28" s="211" t="s">
        <v>696</v>
      </c>
      <c r="B28" s="211"/>
      <c r="C28" s="211"/>
      <c r="D28" s="211"/>
    </row>
    <row r="29" spans="1:4" ht="24.75" customHeight="1">
      <c r="A29" s="3" t="s">
        <v>1603</v>
      </c>
      <c r="B29" s="212">
        <v>2</v>
      </c>
      <c r="C29" s="199">
        <v>2120.77</v>
      </c>
      <c r="D29" s="220" t="s">
        <v>1609</v>
      </c>
    </row>
    <row r="30" spans="1:4" ht="24.75" customHeight="1">
      <c r="A30" s="80" t="s">
        <v>1604</v>
      </c>
      <c r="B30" s="212">
        <v>3</v>
      </c>
      <c r="C30" s="199">
        <v>1290.2</v>
      </c>
      <c r="D30" s="220" t="s">
        <v>1609</v>
      </c>
    </row>
    <row r="31" spans="1:4" ht="24.75" customHeight="1">
      <c r="A31" s="3" t="s">
        <v>1610</v>
      </c>
      <c r="B31" s="226" t="s">
        <v>1613</v>
      </c>
      <c r="C31" s="227"/>
      <c r="D31" s="228"/>
    </row>
    <row r="32" spans="1:4" ht="24.75" customHeight="1">
      <c r="A32" s="211" t="s">
        <v>791</v>
      </c>
      <c r="B32" s="211"/>
      <c r="C32" s="211"/>
      <c r="D32" s="211"/>
    </row>
    <row r="33" spans="1:4" ht="24.75" customHeight="1">
      <c r="A33" s="3" t="s">
        <v>1603</v>
      </c>
      <c r="B33" s="145" t="s">
        <v>1613</v>
      </c>
      <c r="C33" s="145"/>
      <c r="D33" s="145"/>
    </row>
    <row r="34" spans="1:4" ht="24.75" customHeight="1">
      <c r="A34" s="3" t="s">
        <v>1604</v>
      </c>
      <c r="B34" s="145"/>
      <c r="C34" s="145"/>
      <c r="D34" s="145"/>
    </row>
    <row r="35" spans="1:4" ht="24.75" customHeight="1">
      <c r="A35" s="3" t="s">
        <v>1610</v>
      </c>
      <c r="B35" s="145"/>
      <c r="C35" s="145"/>
      <c r="D35" s="145"/>
    </row>
    <row r="36" spans="1:4" ht="24.75" customHeight="1">
      <c r="A36" s="211" t="s">
        <v>883</v>
      </c>
      <c r="B36" s="211"/>
      <c r="C36" s="211"/>
      <c r="D36" s="211"/>
    </row>
    <row r="37" spans="1:4" ht="24.75" customHeight="1">
      <c r="A37" s="223" t="s">
        <v>1603</v>
      </c>
      <c r="B37" s="212">
        <v>1</v>
      </c>
      <c r="C37" s="199">
        <v>2777.35</v>
      </c>
      <c r="D37" s="220" t="s">
        <v>1606</v>
      </c>
    </row>
    <row r="38" spans="1:4" ht="24.75" customHeight="1">
      <c r="A38" s="3" t="s">
        <v>1604</v>
      </c>
      <c r="B38" s="169" t="s">
        <v>1613</v>
      </c>
      <c r="C38" s="170"/>
      <c r="D38" s="171"/>
    </row>
    <row r="39" spans="1:4" ht="24.75" customHeight="1">
      <c r="A39" s="3" t="s">
        <v>1610</v>
      </c>
      <c r="B39" s="172"/>
      <c r="C39" s="173"/>
      <c r="D39" s="174"/>
    </row>
    <row r="40" spans="1:4" ht="24.75" customHeight="1">
      <c r="A40" s="211" t="s">
        <v>908</v>
      </c>
      <c r="B40" s="211"/>
      <c r="C40" s="211"/>
      <c r="D40" s="211"/>
    </row>
    <row r="41" spans="1:4" ht="24.75" customHeight="1">
      <c r="A41" s="3" t="s">
        <v>1603</v>
      </c>
      <c r="B41" s="145" t="s">
        <v>1613</v>
      </c>
      <c r="C41" s="145"/>
      <c r="D41" s="145"/>
    </row>
    <row r="42" spans="1:4" ht="24.75" customHeight="1">
      <c r="A42" s="3" t="s">
        <v>1604</v>
      </c>
      <c r="B42" s="145"/>
      <c r="C42" s="145"/>
      <c r="D42" s="145"/>
    </row>
    <row r="43" spans="1:4" ht="24.75" customHeight="1">
      <c r="A43" s="3" t="s">
        <v>1610</v>
      </c>
      <c r="B43" s="145"/>
      <c r="C43" s="145"/>
      <c r="D43" s="145"/>
    </row>
    <row r="44" spans="1:4" ht="24.75" customHeight="1">
      <c r="A44" s="211" t="s">
        <v>946</v>
      </c>
      <c r="B44" s="211"/>
      <c r="C44" s="211"/>
      <c r="D44" s="211"/>
    </row>
    <row r="45" spans="1:4" ht="24.75" customHeight="1">
      <c r="A45" s="3" t="s">
        <v>1603</v>
      </c>
      <c r="B45" s="145" t="s">
        <v>1613</v>
      </c>
      <c r="C45" s="145"/>
      <c r="D45" s="145"/>
    </row>
    <row r="46" spans="1:4" ht="24.75" customHeight="1">
      <c r="A46" s="3" t="s">
        <v>1604</v>
      </c>
      <c r="B46" s="145"/>
      <c r="C46" s="145"/>
      <c r="D46" s="145"/>
    </row>
    <row r="47" spans="1:4" ht="24.75" customHeight="1">
      <c r="A47" s="3" t="s">
        <v>1610</v>
      </c>
      <c r="B47" s="145"/>
      <c r="C47" s="145"/>
      <c r="D47" s="145"/>
    </row>
    <row r="48" spans="1:4" ht="24.75" customHeight="1">
      <c r="A48" s="211" t="s">
        <v>1011</v>
      </c>
      <c r="B48" s="211"/>
      <c r="C48" s="211"/>
      <c r="D48" s="211"/>
    </row>
    <row r="49" spans="1:4" ht="24.75" customHeight="1">
      <c r="A49" s="3" t="s">
        <v>1603</v>
      </c>
      <c r="B49" s="145" t="s">
        <v>1613</v>
      </c>
      <c r="C49" s="145"/>
      <c r="D49" s="145"/>
    </row>
    <row r="50" spans="1:4" ht="24.75" customHeight="1">
      <c r="A50" s="3" t="s">
        <v>1604</v>
      </c>
      <c r="B50" s="145"/>
      <c r="C50" s="145"/>
      <c r="D50" s="145"/>
    </row>
    <row r="51" spans="1:4" ht="24.75" customHeight="1">
      <c r="A51" s="3" t="s">
        <v>1610</v>
      </c>
      <c r="B51" s="145"/>
      <c r="C51" s="145"/>
      <c r="D51" s="145"/>
    </row>
    <row r="52" spans="1:4" ht="24.75" customHeight="1">
      <c r="A52" s="211" t="s">
        <v>1170</v>
      </c>
      <c r="B52" s="211"/>
      <c r="C52" s="211"/>
      <c r="D52" s="211"/>
    </row>
    <row r="53" spans="1:4" ht="24.75" customHeight="1">
      <c r="A53" s="221" t="s">
        <v>1603</v>
      </c>
      <c r="B53" s="212">
        <v>1</v>
      </c>
      <c r="C53" s="199">
        <v>750</v>
      </c>
      <c r="D53" s="220" t="s">
        <v>1605</v>
      </c>
    </row>
    <row r="54" spans="1:4" ht="24.75" customHeight="1">
      <c r="A54" s="207"/>
      <c r="B54" s="212">
        <v>1</v>
      </c>
      <c r="C54" s="199">
        <v>954.52</v>
      </c>
      <c r="D54" s="220" t="s">
        <v>1607</v>
      </c>
    </row>
    <row r="55" spans="1:4" ht="24.75" customHeight="1">
      <c r="A55" s="207"/>
      <c r="B55" s="212">
        <v>1</v>
      </c>
      <c r="C55" s="199">
        <v>633.17</v>
      </c>
      <c r="D55" s="220" t="s">
        <v>1608</v>
      </c>
    </row>
    <row r="56" spans="1:4" ht="24.75" customHeight="1">
      <c r="A56" s="222"/>
      <c r="B56" s="212">
        <v>1</v>
      </c>
      <c r="C56" s="199">
        <v>260</v>
      </c>
      <c r="D56" s="220" t="s">
        <v>1609</v>
      </c>
    </row>
    <row r="57" spans="1:4" ht="24.75" customHeight="1">
      <c r="A57" s="3" t="s">
        <v>1604</v>
      </c>
      <c r="B57" s="214" t="s">
        <v>1613</v>
      </c>
      <c r="C57" s="215"/>
      <c r="D57" s="216"/>
    </row>
    <row r="58" spans="1:4" ht="24.75" customHeight="1">
      <c r="A58" s="3" t="s">
        <v>1610</v>
      </c>
      <c r="B58" s="217"/>
      <c r="C58" s="218"/>
      <c r="D58" s="219"/>
    </row>
    <row r="59" spans="1:4" ht="24.75" customHeight="1">
      <c r="A59" s="211" t="s">
        <v>1220</v>
      </c>
      <c r="B59" s="211"/>
      <c r="C59" s="211"/>
      <c r="D59" s="211"/>
    </row>
    <row r="60" spans="1:4" ht="24.75" customHeight="1">
      <c r="A60" s="3" t="s">
        <v>1603</v>
      </c>
      <c r="B60" s="214" t="s">
        <v>1613</v>
      </c>
      <c r="C60" s="215"/>
      <c r="D60" s="216"/>
    </row>
    <row r="61" spans="1:4" ht="24.75" customHeight="1">
      <c r="A61" s="3" t="s">
        <v>1604</v>
      </c>
      <c r="B61" s="217"/>
      <c r="C61" s="218"/>
      <c r="D61" s="219"/>
    </row>
    <row r="62" spans="1:4" s="224" customFormat="1" ht="24.75" customHeight="1">
      <c r="A62" s="223" t="s">
        <v>1610</v>
      </c>
      <c r="B62" s="212">
        <v>1</v>
      </c>
      <c r="C62" s="199">
        <v>3977.71</v>
      </c>
      <c r="D62" s="220" t="s">
        <v>1617</v>
      </c>
    </row>
    <row r="63" spans="1:4" ht="24.75" customHeight="1">
      <c r="A63" s="211" t="s">
        <v>1270</v>
      </c>
      <c r="B63" s="211"/>
      <c r="C63" s="211"/>
      <c r="D63" s="211"/>
    </row>
    <row r="64" spans="1:4" ht="24.75" customHeight="1">
      <c r="A64" s="3" t="s">
        <v>1603</v>
      </c>
      <c r="B64" s="145" t="s">
        <v>1613</v>
      </c>
      <c r="C64" s="145"/>
      <c r="D64" s="145"/>
    </row>
    <row r="65" spans="1:4" ht="24.75" customHeight="1">
      <c r="A65" s="3" t="s">
        <v>1604</v>
      </c>
      <c r="B65" s="145"/>
      <c r="C65" s="145"/>
      <c r="D65" s="145"/>
    </row>
    <row r="66" spans="1:4" ht="24.75" customHeight="1">
      <c r="A66" s="3" t="s">
        <v>1610</v>
      </c>
      <c r="B66" s="145"/>
      <c r="C66" s="145"/>
      <c r="D66" s="145"/>
    </row>
    <row r="67" spans="1:4" ht="24.75" customHeight="1">
      <c r="A67" s="211" t="s">
        <v>1286</v>
      </c>
      <c r="B67" s="211"/>
      <c r="C67" s="211"/>
      <c r="D67" s="211"/>
    </row>
    <row r="68" spans="1:4" ht="24.75" customHeight="1">
      <c r="A68" s="3" t="s">
        <v>1603</v>
      </c>
      <c r="B68" s="214" t="s">
        <v>1613</v>
      </c>
      <c r="C68" s="215"/>
      <c r="D68" s="216"/>
    </row>
    <row r="69" spans="1:4" ht="24.75" customHeight="1">
      <c r="A69" s="3" t="s">
        <v>1604</v>
      </c>
      <c r="B69" s="217"/>
      <c r="C69" s="218"/>
      <c r="D69" s="219"/>
    </row>
    <row r="70" spans="1:4" ht="24.75" customHeight="1">
      <c r="A70" s="3" t="s">
        <v>1610</v>
      </c>
      <c r="B70" s="212">
        <v>1</v>
      </c>
      <c r="C70" s="199">
        <v>240</v>
      </c>
      <c r="D70" s="220" t="s">
        <v>1618</v>
      </c>
    </row>
    <row r="71" spans="1:4" ht="24.75" customHeight="1">
      <c r="A71" s="211" t="s">
        <v>1287</v>
      </c>
      <c r="B71" s="211"/>
      <c r="C71" s="211"/>
      <c r="D71" s="211"/>
    </row>
    <row r="72" spans="1:4" ht="24.75" customHeight="1">
      <c r="A72" s="3" t="s">
        <v>1603</v>
      </c>
      <c r="B72" s="145" t="s">
        <v>1613</v>
      </c>
      <c r="C72" s="145"/>
      <c r="D72" s="145"/>
    </row>
    <row r="73" spans="1:4" ht="24.75" customHeight="1">
      <c r="A73" s="3" t="s">
        <v>1604</v>
      </c>
      <c r="B73" s="145"/>
      <c r="C73" s="145"/>
      <c r="D73" s="145"/>
    </row>
    <row r="74" spans="1:4" ht="24.75" customHeight="1">
      <c r="A74" s="3" t="s">
        <v>1610</v>
      </c>
      <c r="B74" s="145"/>
      <c r="C74" s="145"/>
      <c r="D74" s="145"/>
    </row>
    <row r="75" spans="1:4" ht="24.75" customHeight="1">
      <c r="A75" s="211" t="s">
        <v>1343</v>
      </c>
      <c r="B75" s="211"/>
      <c r="C75" s="211"/>
      <c r="D75" s="211"/>
    </row>
    <row r="76" spans="1:4" ht="24.75" customHeight="1">
      <c r="A76" s="3" t="s">
        <v>1603</v>
      </c>
      <c r="B76" s="226" t="s">
        <v>1613</v>
      </c>
      <c r="C76" s="227"/>
      <c r="D76" s="228"/>
    </row>
    <row r="77" spans="1:4" s="224" customFormat="1" ht="24.75" customHeight="1">
      <c r="A77" s="223" t="s">
        <v>1604</v>
      </c>
      <c r="B77" s="212">
        <v>1</v>
      </c>
      <c r="C77" s="199">
        <v>4319.71</v>
      </c>
      <c r="D77" s="220" t="s">
        <v>1608</v>
      </c>
    </row>
    <row r="78" spans="1:4" ht="24.75" customHeight="1">
      <c r="A78" s="3" t="s">
        <v>1610</v>
      </c>
      <c r="B78" s="212">
        <v>1</v>
      </c>
      <c r="C78" s="199">
        <v>2398.5</v>
      </c>
      <c r="D78" s="220" t="s">
        <v>1619</v>
      </c>
    </row>
    <row r="79" spans="1:4" ht="24.75" customHeight="1">
      <c r="A79" s="211" t="s">
        <v>1380</v>
      </c>
      <c r="B79" s="211"/>
      <c r="C79" s="211"/>
      <c r="D79" s="211"/>
    </row>
    <row r="80" spans="1:4" ht="24.75" customHeight="1">
      <c r="A80" s="3" t="s">
        <v>1603</v>
      </c>
      <c r="B80" s="226" t="s">
        <v>1613</v>
      </c>
      <c r="C80" s="227"/>
      <c r="D80" s="228"/>
    </row>
    <row r="81" spans="1:4" s="224" customFormat="1" ht="24.75" customHeight="1">
      <c r="A81" s="223" t="s">
        <v>1604</v>
      </c>
      <c r="B81" s="212">
        <v>1</v>
      </c>
      <c r="C81" s="199">
        <v>1320.58</v>
      </c>
      <c r="D81" s="220" t="s">
        <v>1608</v>
      </c>
    </row>
    <row r="82" spans="1:4" ht="24.75" customHeight="1">
      <c r="A82" s="3" t="s">
        <v>1610</v>
      </c>
      <c r="B82" s="226" t="s">
        <v>1613</v>
      </c>
      <c r="C82" s="227"/>
      <c r="D82" s="228"/>
    </row>
    <row r="83" spans="1:4" ht="24.75" customHeight="1">
      <c r="A83" s="211" t="s">
        <v>1385</v>
      </c>
      <c r="B83" s="211"/>
      <c r="C83" s="211"/>
      <c r="D83" s="211"/>
    </row>
    <row r="84" spans="1:4" ht="24.75" customHeight="1">
      <c r="A84" s="223" t="s">
        <v>1603</v>
      </c>
      <c r="B84" s="212">
        <v>1</v>
      </c>
      <c r="C84" s="199">
        <v>950.73</v>
      </c>
      <c r="D84" s="220" t="s">
        <v>1607</v>
      </c>
    </row>
    <row r="85" spans="1:4" ht="24.75" customHeight="1">
      <c r="A85" s="3" t="s">
        <v>1604</v>
      </c>
      <c r="B85" s="214" t="s">
        <v>1613</v>
      </c>
      <c r="C85" s="215"/>
      <c r="D85" s="216"/>
    </row>
    <row r="86" spans="1:4" ht="24.75" customHeight="1">
      <c r="A86" s="3" t="s">
        <v>1610</v>
      </c>
      <c r="B86" s="217"/>
      <c r="C86" s="218"/>
      <c r="D86" s="219"/>
    </row>
    <row r="87" spans="1:4" ht="24.75" customHeight="1">
      <c r="A87" s="211" t="s">
        <v>1420</v>
      </c>
      <c r="B87" s="211"/>
      <c r="C87" s="211"/>
      <c r="D87" s="211"/>
    </row>
    <row r="88" spans="1:4" ht="24.75" customHeight="1">
      <c r="A88" s="3" t="s">
        <v>1603</v>
      </c>
      <c r="B88" s="145" t="s">
        <v>1613</v>
      </c>
      <c r="C88" s="145"/>
      <c r="D88" s="145"/>
    </row>
    <row r="89" spans="1:4" ht="24.75" customHeight="1">
      <c r="A89" s="3" t="s">
        <v>1604</v>
      </c>
      <c r="B89" s="145"/>
      <c r="C89" s="145"/>
      <c r="D89" s="145"/>
    </row>
    <row r="90" spans="1:4" ht="24.75" customHeight="1">
      <c r="A90" s="3" t="s">
        <v>1610</v>
      </c>
      <c r="B90" s="145"/>
      <c r="C90" s="145"/>
      <c r="D90" s="145"/>
    </row>
    <row r="91" spans="1:4" ht="24.75" customHeight="1">
      <c r="A91" s="211" t="s">
        <v>1421</v>
      </c>
      <c r="B91" s="211"/>
      <c r="C91" s="211"/>
      <c r="D91" s="211"/>
    </row>
    <row r="92" spans="1:4" ht="24.75" customHeight="1">
      <c r="A92" s="3" t="s">
        <v>1603</v>
      </c>
      <c r="B92" s="145" t="s">
        <v>1613</v>
      </c>
      <c r="C92" s="145"/>
      <c r="D92" s="145"/>
    </row>
    <row r="93" spans="1:4" ht="24.75" customHeight="1">
      <c r="A93" s="3" t="s">
        <v>1604</v>
      </c>
      <c r="B93" s="145"/>
      <c r="C93" s="145"/>
      <c r="D93" s="145"/>
    </row>
    <row r="94" spans="1:4" ht="24.75" customHeight="1">
      <c r="A94" s="3" t="s">
        <v>1610</v>
      </c>
      <c r="B94" s="145"/>
      <c r="C94" s="145"/>
      <c r="D94" s="145"/>
    </row>
    <row r="95" spans="1:4" ht="24.75" customHeight="1">
      <c r="A95" s="211" t="s">
        <v>182</v>
      </c>
      <c r="B95" s="211"/>
      <c r="C95" s="211"/>
      <c r="D95" s="211"/>
    </row>
    <row r="96" spans="1:4" ht="24.75" customHeight="1">
      <c r="A96" s="3" t="s">
        <v>1603</v>
      </c>
      <c r="B96" s="226" t="s">
        <v>1613</v>
      </c>
      <c r="C96" s="227"/>
      <c r="D96" s="228"/>
    </row>
    <row r="97" spans="1:4" ht="24.75" customHeight="1">
      <c r="A97" s="3" t="s">
        <v>1604</v>
      </c>
      <c r="B97" s="212">
        <v>1</v>
      </c>
      <c r="C97" s="199">
        <v>260</v>
      </c>
      <c r="D97" s="220" t="s">
        <v>1620</v>
      </c>
    </row>
    <row r="98" spans="1:4" ht="24.75" customHeight="1">
      <c r="A98" s="3" t="s">
        <v>1610</v>
      </c>
      <c r="B98" s="226" t="s">
        <v>1613</v>
      </c>
      <c r="C98" s="227"/>
      <c r="D98" s="228"/>
    </row>
    <row r="99" spans="1:4" ht="24.75" customHeight="1">
      <c r="A99" s="211" t="s">
        <v>28</v>
      </c>
      <c r="B99" s="211"/>
      <c r="C99" s="211"/>
      <c r="D99" s="211"/>
    </row>
    <row r="100" spans="1:4" ht="24.75" customHeight="1">
      <c r="A100" s="3" t="s">
        <v>1603</v>
      </c>
      <c r="B100" s="214" t="s">
        <v>1613</v>
      </c>
      <c r="C100" s="215"/>
      <c r="D100" s="216"/>
    </row>
    <row r="101" spans="1:4" ht="24.75" customHeight="1">
      <c r="A101" s="3" t="s">
        <v>1604</v>
      </c>
      <c r="B101" s="217"/>
      <c r="C101" s="218"/>
      <c r="D101" s="219"/>
    </row>
    <row r="102" spans="1:4" ht="24.75" customHeight="1">
      <c r="A102" s="223" t="s">
        <v>1610</v>
      </c>
      <c r="B102" s="212">
        <v>1</v>
      </c>
      <c r="C102" s="199">
        <v>2653.31</v>
      </c>
      <c r="D102" s="220" t="s">
        <v>1616</v>
      </c>
    </row>
    <row r="103" spans="1:4" ht="24.75" customHeight="1">
      <c r="A103" s="211" t="s">
        <v>58</v>
      </c>
      <c r="B103" s="211"/>
      <c r="C103" s="211"/>
      <c r="D103" s="211"/>
    </row>
    <row r="104" spans="1:4" ht="24.75" customHeight="1">
      <c r="A104" s="3" t="s">
        <v>1603</v>
      </c>
      <c r="B104" s="212">
        <v>1</v>
      </c>
      <c r="C104" s="199">
        <v>2053.02</v>
      </c>
      <c r="D104" s="212" t="s">
        <v>1609</v>
      </c>
    </row>
    <row r="105" spans="1:4" ht="24.75" customHeight="1">
      <c r="A105" s="3" t="s">
        <v>1604</v>
      </c>
      <c r="B105" s="214" t="s">
        <v>1613</v>
      </c>
      <c r="C105" s="215"/>
      <c r="D105" s="216"/>
    </row>
    <row r="106" spans="1:4" ht="24.75" customHeight="1">
      <c r="A106" s="3" t="s">
        <v>1610</v>
      </c>
      <c r="B106" s="217"/>
      <c r="C106" s="218"/>
      <c r="D106" s="219"/>
    </row>
    <row r="107" spans="1:4" ht="24.75" customHeight="1">
      <c r="A107" s="211" t="s">
        <v>94</v>
      </c>
      <c r="B107" s="211"/>
      <c r="C107" s="211"/>
      <c r="D107" s="211"/>
    </row>
    <row r="108" spans="1:4" ht="24.75" customHeight="1">
      <c r="A108" s="3" t="s">
        <v>1603</v>
      </c>
      <c r="B108" s="145" t="s">
        <v>1613</v>
      </c>
      <c r="C108" s="145"/>
      <c r="D108" s="145"/>
    </row>
    <row r="109" spans="1:4" ht="24.75" customHeight="1">
      <c r="A109" s="3" t="s">
        <v>1604</v>
      </c>
      <c r="B109" s="145"/>
      <c r="C109" s="145"/>
      <c r="D109" s="145"/>
    </row>
    <row r="110" spans="1:4" ht="24.75" customHeight="1">
      <c r="A110" s="3" t="s">
        <v>1610</v>
      </c>
      <c r="B110" s="145"/>
      <c r="C110" s="145"/>
      <c r="D110" s="145"/>
    </row>
    <row r="111" spans="1:4" ht="24.75" customHeight="1">
      <c r="A111" s="211" t="s">
        <v>122</v>
      </c>
      <c r="B111" s="211"/>
      <c r="C111" s="211"/>
      <c r="D111" s="211"/>
    </row>
    <row r="112" spans="1:4" ht="24.75" customHeight="1">
      <c r="A112" s="3" t="s">
        <v>1603</v>
      </c>
      <c r="B112" s="229" t="s">
        <v>1613</v>
      </c>
      <c r="C112" s="230"/>
      <c r="D112" s="231"/>
    </row>
    <row r="113" spans="1:4" ht="24.75" customHeight="1">
      <c r="A113" s="223" t="s">
        <v>1604</v>
      </c>
      <c r="B113" s="212">
        <v>1</v>
      </c>
      <c r="C113" s="199">
        <v>2053.02</v>
      </c>
      <c r="D113" s="220" t="s">
        <v>1621</v>
      </c>
    </row>
    <row r="114" spans="1:4" ht="24.75" customHeight="1">
      <c r="A114" s="3" t="s">
        <v>1610</v>
      </c>
      <c r="B114" s="229" t="s">
        <v>1613</v>
      </c>
      <c r="C114" s="230"/>
      <c r="D114" s="231"/>
    </row>
    <row r="115" spans="1:4" ht="24.75" customHeight="1">
      <c r="A115" s="211" t="s">
        <v>155</v>
      </c>
      <c r="B115" s="211"/>
      <c r="C115" s="211"/>
      <c r="D115" s="211"/>
    </row>
    <row r="116" spans="1:4" ht="24.75" customHeight="1">
      <c r="A116" s="3" t="s">
        <v>1603</v>
      </c>
      <c r="B116" s="145" t="s">
        <v>1613</v>
      </c>
      <c r="C116" s="145"/>
      <c r="D116" s="145"/>
    </row>
    <row r="117" spans="1:4" ht="24.75" customHeight="1">
      <c r="A117" s="3" t="s">
        <v>1604</v>
      </c>
      <c r="B117" s="145"/>
      <c r="C117" s="145"/>
      <c r="D117" s="145"/>
    </row>
    <row r="118" spans="1:4" ht="24.75" customHeight="1">
      <c r="A118" s="3" t="s">
        <v>1610</v>
      </c>
      <c r="B118" s="145"/>
      <c r="C118" s="145"/>
      <c r="D118" s="145"/>
    </row>
    <row r="119" spans="1:4" ht="27" customHeight="1">
      <c r="A119" s="235" t="s">
        <v>347</v>
      </c>
      <c r="B119" s="235">
        <f>SUM(B7:B11,B29:B30,B37,B53:B56,B62,B70,B77:B78,B81,B84,B97,B102,B104,B113)</f>
        <v>34</v>
      </c>
      <c r="C119" s="236">
        <f>SUM(C7:C11,C29:C30,C37,C53:C56,C62,C70,C77:C78,C81,C84,C97,C102,C104,C113)</f>
        <v>37272.259999999995</v>
      </c>
      <c r="D119" s="234"/>
    </row>
  </sheetData>
  <sheetProtection/>
  <mergeCells count="59">
    <mergeCell ref="A115:D115"/>
    <mergeCell ref="B116:D118"/>
    <mergeCell ref="A8:A10"/>
    <mergeCell ref="B31:D31"/>
    <mergeCell ref="B38:D39"/>
    <mergeCell ref="B57:D58"/>
    <mergeCell ref="B60:D61"/>
    <mergeCell ref="B68:D69"/>
    <mergeCell ref="B76:D76"/>
    <mergeCell ref="A95:D95"/>
    <mergeCell ref="A99:D99"/>
    <mergeCell ref="A103:D103"/>
    <mergeCell ref="A107:D107"/>
    <mergeCell ref="B108:D110"/>
    <mergeCell ref="A111:D111"/>
    <mergeCell ref="B96:D96"/>
    <mergeCell ref="B98:D98"/>
    <mergeCell ref="B100:D101"/>
    <mergeCell ref="B105:D106"/>
    <mergeCell ref="A79:D79"/>
    <mergeCell ref="A83:D83"/>
    <mergeCell ref="A87:D87"/>
    <mergeCell ref="B88:D90"/>
    <mergeCell ref="A91:D91"/>
    <mergeCell ref="B92:D94"/>
    <mergeCell ref="B80:D80"/>
    <mergeCell ref="B82:D82"/>
    <mergeCell ref="B85:D86"/>
    <mergeCell ref="A63:D63"/>
    <mergeCell ref="B64:D66"/>
    <mergeCell ref="A67:D67"/>
    <mergeCell ref="A71:D71"/>
    <mergeCell ref="B72:D74"/>
    <mergeCell ref="A75:D75"/>
    <mergeCell ref="B45:D47"/>
    <mergeCell ref="A48:D48"/>
    <mergeCell ref="B49:D51"/>
    <mergeCell ref="A52:D52"/>
    <mergeCell ref="A53:A56"/>
    <mergeCell ref="A59:D59"/>
    <mergeCell ref="A32:D32"/>
    <mergeCell ref="B33:D35"/>
    <mergeCell ref="A36:D36"/>
    <mergeCell ref="A40:D40"/>
    <mergeCell ref="B41:D43"/>
    <mergeCell ref="A44:D44"/>
    <mergeCell ref="B17:D19"/>
    <mergeCell ref="A20:D20"/>
    <mergeCell ref="B21:D23"/>
    <mergeCell ref="A24:D24"/>
    <mergeCell ref="B25:D27"/>
    <mergeCell ref="A28:D28"/>
    <mergeCell ref="A4:D4"/>
    <mergeCell ref="A6:D6"/>
    <mergeCell ref="A12:D12"/>
    <mergeCell ref="B13:D15"/>
    <mergeCell ref="A16:D16"/>
    <mergeCell ref="B112:D112"/>
    <mergeCell ref="B114:D114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32"/>
  <sheetViews>
    <sheetView zoomScale="85" zoomScaleNormal="85" zoomScalePageLayoutView="0" workbookViewId="0" topLeftCell="A1">
      <selection activeCell="A2" sqref="A2"/>
    </sheetView>
  </sheetViews>
  <sheetFormatPr defaultColWidth="9.00390625" defaultRowHeight="12.75"/>
  <cols>
    <col min="1" max="1" width="3.875" style="29" bestFit="1" customWidth="1"/>
    <col min="2" max="2" width="51.75390625" style="23" customWidth="1"/>
    <col min="3" max="3" width="44.75390625" style="23" customWidth="1"/>
    <col min="4" max="16384" width="9.125" style="23" customWidth="1"/>
  </cols>
  <sheetData>
    <row r="2" ht="12.75">
      <c r="A2" s="200" t="s">
        <v>522</v>
      </c>
    </row>
    <row r="4" spans="1:4" ht="63.75" customHeight="1">
      <c r="A4" s="162" t="s">
        <v>558</v>
      </c>
      <c r="B4" s="162"/>
      <c r="C4" s="162"/>
      <c r="D4" s="25"/>
    </row>
    <row r="5" spans="1:4" ht="12.75">
      <c r="A5" s="25"/>
      <c r="B5" s="25"/>
      <c r="C5" s="25"/>
      <c r="D5" s="25"/>
    </row>
    <row r="6" spans="1:4" ht="49.5" customHeight="1">
      <c r="A6" s="163" t="s">
        <v>521</v>
      </c>
      <c r="B6" s="164"/>
      <c r="C6" s="164"/>
      <c r="D6" s="72"/>
    </row>
    <row r="8" spans="1:3" ht="24.75" customHeight="1">
      <c r="A8" s="4" t="s">
        <v>348</v>
      </c>
      <c r="B8" s="4" t="s">
        <v>514</v>
      </c>
      <c r="C8" s="4" t="s">
        <v>520</v>
      </c>
    </row>
    <row r="9" spans="1:3" ht="24.75" customHeight="1">
      <c r="A9" s="165" t="s">
        <v>663</v>
      </c>
      <c r="B9" s="166"/>
      <c r="C9" s="167"/>
    </row>
    <row r="10" spans="1:3" ht="24.75" customHeight="1">
      <c r="A10" s="18" t="s">
        <v>351</v>
      </c>
      <c r="B10" s="19" t="s">
        <v>79</v>
      </c>
      <c r="C10" s="18"/>
    </row>
    <row r="11" spans="1:3" ht="24.75" customHeight="1">
      <c r="A11" s="165" t="s">
        <v>696</v>
      </c>
      <c r="B11" s="166"/>
      <c r="C11" s="167"/>
    </row>
    <row r="12" spans="1:3" ht="24.75" customHeight="1">
      <c r="A12" s="18" t="s">
        <v>351</v>
      </c>
      <c r="B12" s="59" t="s">
        <v>784</v>
      </c>
      <c r="C12" s="36" t="s">
        <v>785</v>
      </c>
    </row>
    <row r="13" spans="1:3" ht="24.75" customHeight="1">
      <c r="A13" s="18" t="s">
        <v>353</v>
      </c>
      <c r="B13" s="59" t="s">
        <v>786</v>
      </c>
      <c r="C13" s="36" t="s">
        <v>787</v>
      </c>
    </row>
    <row r="14" spans="1:3" ht="24.75" customHeight="1">
      <c r="A14" s="165" t="s">
        <v>791</v>
      </c>
      <c r="B14" s="166"/>
      <c r="C14" s="167"/>
    </row>
    <row r="15" spans="1:3" ht="24.75" customHeight="1">
      <c r="A15" s="18" t="s">
        <v>351</v>
      </c>
      <c r="B15" s="61" t="s">
        <v>849</v>
      </c>
      <c r="C15" s="60" t="s">
        <v>850</v>
      </c>
    </row>
    <row r="16" spans="1:3" ht="24.75" customHeight="1">
      <c r="A16" s="18" t="s">
        <v>353</v>
      </c>
      <c r="B16" s="61" t="s">
        <v>851</v>
      </c>
      <c r="C16" s="60" t="s">
        <v>852</v>
      </c>
    </row>
    <row r="17" spans="1:3" ht="24.75" customHeight="1">
      <c r="A17" s="18" t="s">
        <v>356</v>
      </c>
      <c r="B17" s="61" t="s">
        <v>853</v>
      </c>
      <c r="C17" s="60" t="s">
        <v>852</v>
      </c>
    </row>
    <row r="18" spans="1:3" ht="24.75" customHeight="1">
      <c r="A18" s="18" t="s">
        <v>358</v>
      </c>
      <c r="B18" s="61" t="s">
        <v>854</v>
      </c>
      <c r="C18" s="60" t="s">
        <v>855</v>
      </c>
    </row>
    <row r="19" spans="1:3" ht="24.75" customHeight="1">
      <c r="A19" s="18" t="s">
        <v>361</v>
      </c>
      <c r="B19" s="61" t="s">
        <v>856</v>
      </c>
      <c r="C19" s="60" t="s">
        <v>857</v>
      </c>
    </row>
    <row r="20" spans="1:3" ht="24.75" customHeight="1">
      <c r="A20" s="165" t="s">
        <v>1011</v>
      </c>
      <c r="B20" s="166"/>
      <c r="C20" s="167"/>
    </row>
    <row r="21" spans="1:3" ht="24.75" customHeight="1">
      <c r="A21" s="18" t="s">
        <v>351</v>
      </c>
      <c r="B21" s="19" t="s">
        <v>1017</v>
      </c>
      <c r="C21" s="18" t="s">
        <v>1123</v>
      </c>
    </row>
    <row r="22" spans="1:3" ht="24.75" customHeight="1">
      <c r="A22" s="165" t="s">
        <v>1385</v>
      </c>
      <c r="B22" s="166"/>
      <c r="C22" s="167"/>
    </row>
    <row r="23" spans="1:3" ht="24.75" customHeight="1">
      <c r="A23" s="18" t="s">
        <v>351</v>
      </c>
      <c r="B23" s="19" t="s">
        <v>1416</v>
      </c>
      <c r="C23" s="18" t="s">
        <v>1417</v>
      </c>
    </row>
    <row r="24" spans="1:3" ht="24.75" customHeight="1">
      <c r="A24" s="165" t="s">
        <v>28</v>
      </c>
      <c r="B24" s="166"/>
      <c r="C24" s="167"/>
    </row>
    <row r="25" spans="1:3" ht="24.75" customHeight="1">
      <c r="A25" s="18" t="s">
        <v>351</v>
      </c>
      <c r="B25" s="61" t="s">
        <v>55</v>
      </c>
      <c r="C25" s="60" t="s">
        <v>56</v>
      </c>
    </row>
    <row r="26" spans="1:3" ht="24.75" customHeight="1">
      <c r="A26" s="165" t="s">
        <v>94</v>
      </c>
      <c r="B26" s="166"/>
      <c r="C26" s="167"/>
    </row>
    <row r="27" spans="1:3" ht="24.75" customHeight="1">
      <c r="A27" s="18" t="s">
        <v>351</v>
      </c>
      <c r="B27" s="19" t="s">
        <v>118</v>
      </c>
      <c r="C27" s="18"/>
    </row>
    <row r="28" spans="1:3" ht="24.75" customHeight="1">
      <c r="A28" s="165" t="s">
        <v>155</v>
      </c>
      <c r="B28" s="166"/>
      <c r="C28" s="167"/>
    </row>
    <row r="29" spans="1:3" ht="24.75" customHeight="1">
      <c r="A29" s="18" t="s">
        <v>351</v>
      </c>
      <c r="B29" s="61" t="s">
        <v>170</v>
      </c>
      <c r="C29" s="60" t="s">
        <v>171</v>
      </c>
    </row>
    <row r="30" spans="1:3" ht="24.75" customHeight="1">
      <c r="A30" s="20" t="s">
        <v>353</v>
      </c>
      <c r="B30" s="75" t="s">
        <v>172</v>
      </c>
      <c r="C30" s="76" t="s">
        <v>173</v>
      </c>
    </row>
    <row r="31" spans="1:3" ht="24.75" customHeight="1">
      <c r="A31" s="18" t="s">
        <v>356</v>
      </c>
      <c r="B31" s="19" t="s">
        <v>174</v>
      </c>
      <c r="C31" s="18" t="s">
        <v>175</v>
      </c>
    </row>
    <row r="32" spans="1:3" ht="24.75" customHeight="1">
      <c r="A32" s="18" t="s">
        <v>358</v>
      </c>
      <c r="B32" s="19" t="s">
        <v>156</v>
      </c>
      <c r="C32" s="19"/>
    </row>
    <row r="33" ht="24.75" customHeight="1"/>
    <row r="34" ht="24.75" customHeight="1"/>
  </sheetData>
  <sheetProtection/>
  <mergeCells count="10">
    <mergeCell ref="A4:C4"/>
    <mergeCell ref="A6:C6"/>
    <mergeCell ref="A9:C9"/>
    <mergeCell ref="A24:C24"/>
    <mergeCell ref="A26:C26"/>
    <mergeCell ref="A28:C28"/>
    <mergeCell ref="A11:C11"/>
    <mergeCell ref="A14:C14"/>
    <mergeCell ref="A20:C20"/>
    <mergeCell ref="A22:C22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3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4.625" style="65" customWidth="1"/>
    <col min="2" max="2" width="29.875" style="65" customWidth="1"/>
    <col min="3" max="16384" width="9.125" style="64" customWidth="1"/>
  </cols>
  <sheetData>
    <row r="2" ht="12.75">
      <c r="A2" s="210" t="s">
        <v>1602</v>
      </c>
    </row>
    <row r="4" spans="1:2" s="22" customFormat="1" ht="24.75" customHeight="1">
      <c r="A4" s="209" t="s">
        <v>348</v>
      </c>
      <c r="B4" s="209" t="s">
        <v>349</v>
      </c>
    </row>
    <row r="5" spans="1:2" s="22" customFormat="1" ht="24.75" customHeight="1">
      <c r="A5" s="27">
        <v>1</v>
      </c>
      <c r="B5" s="27" t="s">
        <v>426</v>
      </c>
    </row>
    <row r="6" spans="1:2" s="22" customFormat="1" ht="24.75" customHeight="1">
      <c r="A6" s="27">
        <v>2</v>
      </c>
      <c r="B6" s="27" t="s">
        <v>427</v>
      </c>
    </row>
    <row r="7" spans="1:2" s="22" customFormat="1" ht="24.75" customHeight="1">
      <c r="A7" s="27">
        <v>3</v>
      </c>
      <c r="B7" s="27" t="s">
        <v>428</v>
      </c>
    </row>
    <row r="8" spans="1:2" s="22" customFormat="1" ht="24.75" customHeight="1">
      <c r="A8" s="27">
        <v>4</v>
      </c>
      <c r="B8" s="27" t="s">
        <v>429</v>
      </c>
    </row>
    <row r="9" spans="1:2" s="22" customFormat="1" ht="24.75" customHeight="1">
      <c r="A9" s="27">
        <v>5</v>
      </c>
      <c r="B9" s="27" t="s">
        <v>430</v>
      </c>
    </row>
    <row r="10" spans="1:2" s="22" customFormat="1" ht="24.75" customHeight="1">
      <c r="A10" s="27">
        <v>6</v>
      </c>
      <c r="B10" s="27" t="s">
        <v>431</v>
      </c>
    </row>
    <row r="11" spans="1:2" s="22" customFormat="1" ht="24.75" customHeight="1">
      <c r="A11" s="27">
        <v>7</v>
      </c>
      <c r="B11" s="27" t="s">
        <v>432</v>
      </c>
    </row>
    <row r="12" spans="1:2" s="22" customFormat="1" ht="24.75" customHeight="1">
      <c r="A12" s="27">
        <v>8</v>
      </c>
      <c r="B12" s="27" t="s">
        <v>433</v>
      </c>
    </row>
    <row r="13" spans="1:2" s="22" customFormat="1" ht="24.75" customHeight="1">
      <c r="A13" s="27">
        <v>9</v>
      </c>
      <c r="B13" s="27" t="s">
        <v>434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Maximus Broker</cp:lastModifiedBy>
  <cp:lastPrinted>2013-10-21T08:35:43Z</cp:lastPrinted>
  <dcterms:created xsi:type="dcterms:W3CDTF">1997-02-26T13:46:56Z</dcterms:created>
  <dcterms:modified xsi:type="dcterms:W3CDTF">2013-10-21T11:48:47Z</dcterms:modified>
  <cp:category/>
  <cp:version/>
  <cp:contentType/>
  <cp:contentStatus/>
</cp:coreProperties>
</file>